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13350" windowHeight="101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_xlnm.Print_Titles" localSheetId="1">'List1'!$3:$3</definedName>
    <definedName name="_xlnm.Print_Area" localSheetId="1">'List1'!$A$1:$H$504</definedName>
  </definedNames>
  <calcPr fullCalcOnLoad="1"/>
</workbook>
</file>

<file path=xl/sharedStrings.xml><?xml version="1.0" encoding="utf-8"?>
<sst xmlns="http://schemas.openxmlformats.org/spreadsheetml/2006/main" count="1001" uniqueCount="424">
  <si>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</si>
  <si>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</si>
  <si>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</si>
  <si>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</si>
  <si>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</si>
  <si>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</si>
  <si>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</si>
  <si>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</si>
  <si>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</si>
  <si>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</si>
  <si>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</si>
  <si>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</si>
  <si>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</si>
  <si>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</si>
  <si>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</si>
  <si>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</si>
  <si>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</si>
  <si>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</si>
  <si>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</si>
  <si>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</si>
  <si>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</si>
  <si>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</si>
  <si>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</si>
  <si>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</si>
  <si>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</si>
  <si>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</si>
  <si>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</si>
  <si>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</si>
  <si>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</si>
  <si>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</si>
  <si>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</si>
  <si>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</si>
  <si>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</si>
  <si>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</si>
  <si>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</si>
  <si>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</si>
  <si>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</si>
  <si>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</si>
  <si>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</si>
  <si>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</si>
  <si>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</si>
  <si>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</si>
  <si>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</si>
  <si>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</si>
  <si>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</si>
  <si>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</si>
  <si>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</si>
  <si>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</si>
  <si>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</si>
  <si>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</si>
  <si>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</si>
  <si>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</si>
  <si>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</si>
  <si>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</si>
  <si>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</si>
  <si>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</si>
  <si>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</si>
  <si>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</si>
  <si>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</si>
  <si>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</si>
  <si>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</si>
  <si>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</si>
  <si>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</si>
  <si>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</si>
  <si>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</si>
  <si>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</si>
  <si>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</si>
  <si>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</si>
  <si>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</si>
  <si>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</si>
  <si>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</si>
  <si>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</si>
  <si>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</si>
  <si>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</si>
  <si>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</si>
  <si>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</si>
  <si>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</si>
  <si>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</si>
  <si>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</si>
  <si>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</si>
  <si>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</si>
  <si>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</si>
  <si>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</si>
  <si>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</si>
  <si>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</si>
  <si>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</si>
  <si>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</si>
  <si>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</si>
  <si>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</si>
  <si>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</si>
  <si>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</si>
  <si>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</si>
  <si>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</si>
  <si>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</si>
  <si>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</si>
  <si>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</si>
  <si>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</si>
  <si>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</si>
  <si>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</si>
  <si>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</si>
  <si>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</si>
  <si>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</si>
  <si>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</si>
  <si>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</si>
  <si>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</si>
  <si>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</si>
  <si>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</si>
  <si>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</si>
  <si>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</si>
  <si>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</si>
  <si>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</si>
  <si>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</si>
  <si>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</si>
  <si>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</si>
  <si>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</si>
  <si>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</si>
  <si>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</si>
  <si>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</si>
  <si>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</si>
  <si>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</si>
  <si>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</si>
  <si>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</si>
  <si>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</si>
  <si>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</si>
  <si>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</si>
  <si>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</si>
  <si>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</si>
  <si>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</si>
  <si>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</si>
  <si>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</si>
  <si>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</si>
  <si>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</si>
  <si>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</si>
  <si>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</si>
  <si>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</si>
  <si>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</si>
  <si>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</si>
  <si>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</si>
  <si>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</si>
  <si>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</si>
  <si>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</si>
  <si>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</si>
  <si>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</si>
  <si>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</si>
  <si>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</si>
  <si>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</si>
  <si>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</si>
  <si>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</si>
  <si>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</si>
  <si>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</si>
  <si>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</si>
  <si>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</si>
  <si>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</si>
  <si>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</si>
  <si>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</si>
  <si>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</si>
  <si>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</si>
  <si>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</si>
  <si>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</si>
  <si>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</si>
  <si>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</si>
  <si>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</si>
  <si>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</si>
  <si>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</si>
  <si>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</si>
  <si>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</si>
  <si>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</si>
  <si>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</si>
  <si>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</si>
  <si>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</si>
  <si>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</si>
  <si>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</si>
  <si>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</si>
  <si>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</si>
  <si>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</si>
  <si>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</si>
  <si>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</si>
  <si>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</si>
  <si>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</si>
  <si>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</si>
  <si>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</si>
  <si>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</si>
  <si>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</si>
  <si>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</si>
  <si>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</si>
  <si>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</si>
  <si>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</si>
  <si>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</si>
  <si>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</si>
  <si>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</si>
  <si>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</si>
  <si>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</si>
  <si>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</si>
  <si>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</si>
  <si>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</si>
  <si>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</si>
  <si>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</si>
  <si>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</si>
  <si>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</si>
  <si>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</si>
  <si>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</si>
  <si>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</si>
  <si>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</si>
  <si>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</si>
  <si>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</si>
  <si>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</si>
  <si>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</si>
  <si>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</si>
  <si>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</si>
  <si>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</si>
  <si>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</si>
  <si>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</si>
  <si>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</si>
  <si>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</si>
  <si>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</si>
  <si>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</si>
  <si>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</si>
  <si>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</si>
  <si>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</si>
  <si>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</si>
  <si>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</si>
  <si>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</si>
  <si>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</si>
  <si>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</si>
  <si>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</si>
  <si>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</si>
  <si>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</si>
  <si>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</si>
  <si>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</si>
  <si>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</si>
  <si>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</si>
  <si>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</si>
  <si>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</si>
  <si>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</si>
  <si>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</si>
  <si>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</si>
  <si>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</si>
  <si>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</si>
  <si>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</si>
  <si>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</si>
  <si>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</si>
  <si>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</si>
  <si>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</si>
  <si>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</si>
  <si>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</si>
  <si>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</si>
  <si>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</si>
  <si>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</si>
  <si>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</si>
  <si>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</si>
  <si>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</si>
  <si>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</si>
  <si>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</si>
  <si>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</si>
  <si>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</si>
  <si>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</si>
  <si>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</si>
  <si>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</si>
  <si>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</si>
  <si>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</si>
  <si>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</si>
  <si>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</si>
  <si>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</si>
  <si>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</si>
  <si>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</si>
  <si>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</si>
  <si>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</si>
  <si>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</si>
  <si>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</si>
  <si>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</si>
  <si>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</si>
  <si>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</si>
  <si>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</si>
  <si>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</si>
  <si>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</si>
  <si>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</si>
  <si>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</si>
  <si>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</si>
  <si>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</si>
  <si>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</si>
  <si>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</si>
  <si>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</si>
  <si>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</si>
  <si>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</si>
  <si>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</si>
  <si>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</si>
  <si>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</si>
  <si>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</si>
  <si>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</si>
  <si>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</si>
  <si>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</si>
  <si>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</si>
  <si>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</si>
  <si>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</si>
  <si>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</si>
  <si>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</si>
  <si>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</si>
  <si>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</si>
  <si>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</si>
  <si>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</si>
  <si>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</si>
  <si>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</si>
  <si>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</si>
  <si>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</si>
  <si>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</si>
  <si>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</si>
  <si>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</si>
  <si>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</si>
  <si>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</si>
  <si>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</si>
  <si>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</si>
  <si>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</si>
  <si>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</si>
  <si>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</si>
  <si>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</si>
  <si>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</si>
  <si>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</si>
  <si>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</si>
  <si>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</si>
  <si>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</si>
  <si>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</si>
  <si>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</si>
  <si>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</si>
  <si>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</si>
  <si>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</si>
  <si>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</si>
  <si>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</si>
  <si>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</si>
  <si>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</si>
  <si>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</si>
  <si>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</si>
  <si>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</si>
  <si>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</si>
  <si>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</si>
  <si>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</si>
  <si>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</si>
  <si>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</si>
  <si>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</si>
  <si>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</si>
  <si>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</si>
  <si>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</si>
  <si>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</si>
  <si>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</si>
  <si>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</si>
  <si>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</si>
  <si>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</si>
  <si>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</si>
  <si>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</si>
  <si>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</si>
  <si>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</si>
  <si>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</si>
  <si>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</si>
  <si>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</si>
  <si>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</si>
  <si>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</si>
  <si>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</si>
  <si>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</si>
  <si>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</si>
  <si>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</si>
  <si>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</si>
  <si>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</si>
  <si>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</si>
  <si>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</si>
  <si>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</si>
  <si>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</si>
  <si>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</si>
  <si>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</si>
  <si>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</si>
  <si>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</si>
  <si>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</si>
  <si>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</si>
  <si>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</si>
  <si>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</si>
  <si>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</si>
  <si>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</si>
  <si>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</si>
  <si>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</si>
  <si>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</si>
  <si>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</si>
  <si>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</si>
  <si>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</si>
  <si>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</si>
  <si>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</si>
  <si>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</si>
  <si>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</si>
  <si>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</si>
  <si>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</si>
  <si>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</si>
  <si>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</si>
  <si>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</si>
  <si>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</si>
  <si>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</si>
  <si>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</si>
  <si>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</si>
  <si>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</si>
  <si>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</si>
  <si>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</si>
  <si>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</si>
  <si>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</si>
  <si>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</si>
  <si>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</si>
  <si>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</si>
  <si>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</si>
  <si>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</si>
  <si>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</si>
  <si>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</si>
  <si>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</si>
  <si>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</si>
  <si>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</si>
  <si>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</si>
  <si>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</si>
  <si>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</si>
  <si>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</si>
  <si>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</si>
  <si>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</si>
  <si>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</si>
  <si>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</si>
  <si>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</si>
  <si>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</si>
  <si>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</si>
  <si>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</si>
  <si>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Siječanj-studeni
2013.</t>
  </si>
  <si>
    <t>Siječanj-studeni
2014.*</t>
  </si>
  <si>
    <t>Mjesečni izvještaj po organizacijskoj klasifikaciji Državnog proračuna i računima 3 i 4 ekonomske klasifikacije od siječnja do studenoga 2013. i 2014. 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</si>
</sst>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001%20Analiti&#269;ko%20izvje&#353;&#263;e%20teku&#263;eg%20prora&#269;una%20studeni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4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423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421</v>
      </c>
      <c r="D3" s="35" t="s">
        <v>399</v>
      </c>
      <c r="E3" s="35" t="s">
        <v>422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+C5+C18+C22+C26+C30+C34+C83+C101+SUM(C105:C106)+C110+C114+C118+C125+C129+C142+C146+C150+C178+C185+C213+C235+C245+C267+C283+C299+C344+C366+C370+C380+C387+C397+C401+C443+C447+C451+C455+C459+C463+C467+C471+C475+C479+SUM(C483:C486)+C490+C494+C498</f>
        <v>113597068723.52</v>
      </c>
      <c r="D4" s="20">
        <f>+D5+D18+D22+D26+D30+D34+D83+D101+SUM(D105:D106)+D110+D114+D118+D125+D129+D142+D146+D150+D178+D185+D213+D235+D245+D267+D283+D299+D344+D366+D370+D380+D387+D397+D401+D443+D447+D451+D455+D459+D463+D467+D471+D475+D479+SUM(D483:D486)+D490+D494+D498</f>
        <v>130651497919</v>
      </c>
      <c r="E4" s="20">
        <f>+E5+E18+E22+E26+E30+E34+E83+E101+SUM(E105:E106)+E110+E114+E118+E125+E129+E142+E146+E150+E178+E185+E213+E235+E245+E267+E283+E299+E344+E366+E370+E380+E387+E397+E401+E443+E447+E451+E455+E459+E463+E467+E471+E475+E479+SUM(E483:E486)+E490+E494+E498</f>
        <v>114312790697.99997</v>
      </c>
      <c r="F4" s="26">
        <f>IF(C4=0,"x",E4/C4*100)</f>
        <v>100.63005320693787</v>
      </c>
      <c r="G4" s="26">
        <f>IF(D4=0,"x",E4/D4*100)</f>
        <v>87.49443559297764</v>
      </c>
      <c r="H4" s="21">
        <f>+H5+H18+H22+H26+H30+H34+H83+H101+SUM(H105:H106)+H110+H114+H118+H125+H129+H142+H146+H150+H178+H185+H213+H235+H245+H267+H283+H299+H344+H366+H370+H380+H387+H397+H401+H443+H447+H451+H455+H459+H463+H467+H471+H475+H479+SUM(H483:H486)+H490+H494</f>
        <v>714624405.1899967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208967192.91</v>
      </c>
      <c r="D5" s="38">
        <v>218620630</v>
      </c>
      <c r="E5" s="38">
        <v>190749007.78</v>
      </c>
      <c r="F5" s="25">
        <f aca="true" t="shared" si="0" ref="F5:F64">IF(C5=0,"x",E5/C5*100)</f>
        <v>91.2817964981487</v>
      </c>
      <c r="G5" s="25">
        <f aca="true" t="shared" si="1" ref="G5:G64">IF(D5=0,"x",E5/D5*100)</f>
        <v>87.25114724077046</v>
      </c>
      <c r="H5" s="15">
        <f aca="true" t="shared" si="2" ref="H5:H64">+E5-C5</f>
        <v>-18218185.129999995</v>
      </c>
      <c r="J5" s="24">
        <f aca="true" t="shared" si="3" ref="J5:J68">IF(E5&lt;0,"!!!!!!","")</f>
      </c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122233936.5</v>
      </c>
      <c r="D6" s="38">
        <v>137725380</v>
      </c>
      <c r="E6" s="38">
        <v>119191088.8</v>
      </c>
      <c r="F6" s="25">
        <f t="shared" si="0"/>
        <v>97.51063592720013</v>
      </c>
      <c r="G6" s="25">
        <f t="shared" si="1"/>
        <v>86.54257392500931</v>
      </c>
      <c r="H6" s="15">
        <f t="shared" si="2"/>
        <v>-3042847.700000003</v>
      </c>
      <c r="J6" s="24">
        <f t="shared" si="3"/>
      </c>
      <c r="K6" s="24"/>
      <c r="L6" s="24"/>
    </row>
    <row r="7" spans="1:12" ht="12.75">
      <c r="A7" s="13" t="s">
        <v>5</v>
      </c>
      <c r="B7" s="2" t="s">
        <v>6</v>
      </c>
      <c r="C7" s="39">
        <v>121831962.17</v>
      </c>
      <c r="D7" s="39">
        <v>134333380</v>
      </c>
      <c r="E7" s="39">
        <v>116323690.71</v>
      </c>
      <c r="F7" s="27">
        <f t="shared" si="0"/>
        <v>95.47879607133474</v>
      </c>
      <c r="G7" s="27">
        <f t="shared" si="1"/>
        <v>86.59328806436642</v>
      </c>
      <c r="H7" s="14">
        <f t="shared" si="2"/>
        <v>-5508271.460000008</v>
      </c>
      <c r="J7" s="24">
        <f t="shared" si="3"/>
      </c>
      <c r="K7" s="24"/>
      <c r="L7" s="24"/>
    </row>
    <row r="8" spans="1:12" ht="12.75">
      <c r="A8" s="13" t="s">
        <v>7</v>
      </c>
      <c r="B8" s="2" t="s">
        <v>8</v>
      </c>
      <c r="C8" s="39">
        <v>401974.33</v>
      </c>
      <c r="D8" s="39">
        <v>3392000</v>
      </c>
      <c r="E8" s="39">
        <v>2867398.09</v>
      </c>
      <c r="F8" s="27">
        <f t="shared" si="0"/>
        <v>713.3286570811623</v>
      </c>
      <c r="G8" s="27">
        <f t="shared" si="1"/>
        <v>84.53414180424528</v>
      </c>
      <c r="H8" s="14">
        <f t="shared" si="2"/>
        <v>2465423.76</v>
      </c>
      <c r="J8" s="24">
        <f t="shared" si="3"/>
      </c>
      <c r="K8" s="24"/>
      <c r="L8" s="24"/>
    </row>
    <row r="9" spans="1:12" s="9" customFormat="1" ht="12.75">
      <c r="A9" s="12" t="s">
        <v>9</v>
      </c>
      <c r="B9" s="10" t="s">
        <v>10</v>
      </c>
      <c r="C9" s="38">
        <v>438799.38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-438799.38</v>
      </c>
      <c r="J9" s="24">
        <f t="shared" si="3"/>
      </c>
      <c r="K9" s="24"/>
      <c r="L9" s="24"/>
    </row>
    <row r="10" spans="1:12" ht="12.75">
      <c r="A10" s="13" t="s">
        <v>5</v>
      </c>
      <c r="B10" s="2" t="s">
        <v>6</v>
      </c>
      <c r="C10" s="39">
        <v>378757.98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-378757.98</v>
      </c>
      <c r="J10" s="24">
        <f t="shared" si="3"/>
      </c>
      <c r="K10" s="24"/>
      <c r="L10" s="24"/>
    </row>
    <row r="11" spans="1:12" ht="12.75">
      <c r="A11" s="13" t="s">
        <v>7</v>
      </c>
      <c r="B11" s="2" t="s">
        <v>8</v>
      </c>
      <c r="C11" s="39">
        <v>60041.4</v>
      </c>
      <c r="D11" s="39">
        <v>0</v>
      </c>
      <c r="E11" s="39"/>
      <c r="F11" s="27">
        <f>IF(C11=0,"x",E11/C11*100)</f>
        <v>0</v>
      </c>
      <c r="G11" s="27" t="str">
        <f>IF(D11=0,"x",E11/D11*100)</f>
        <v>x</v>
      </c>
      <c r="H11" s="14">
        <f>+E11-C11</f>
        <v>-60041.4</v>
      </c>
      <c r="J11" s="24">
        <f t="shared" si="3"/>
      </c>
      <c r="K11" s="24"/>
      <c r="L11" s="24"/>
    </row>
    <row r="12" spans="1:12" ht="12.75">
      <c r="A12" s="12" t="s">
        <v>11</v>
      </c>
      <c r="B12" s="10" t="s">
        <v>12</v>
      </c>
      <c r="C12" s="38">
        <v>83464558.24</v>
      </c>
      <c r="D12" s="38">
        <v>75284200</v>
      </c>
      <c r="E12" s="38">
        <v>67571459.72</v>
      </c>
      <c r="F12" s="25">
        <f t="shared" si="0"/>
        <v>80.95826677198743</v>
      </c>
      <c r="G12" s="25">
        <f t="shared" si="1"/>
        <v>89.75516737907822</v>
      </c>
      <c r="H12" s="15">
        <f t="shared" si="2"/>
        <v>-15893098.519999996</v>
      </c>
      <c r="J12" s="24">
        <f t="shared" si="3"/>
      </c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83397064.59</v>
      </c>
      <c r="D13" s="39">
        <v>75012200</v>
      </c>
      <c r="E13" s="39">
        <v>67381812.1</v>
      </c>
      <c r="F13" s="27">
        <f t="shared" si="0"/>
        <v>80.79638345937613</v>
      </c>
      <c r="G13" s="27">
        <f t="shared" si="1"/>
        <v>89.82780414385925</v>
      </c>
      <c r="H13" s="14">
        <f t="shared" si="2"/>
        <v>-16015252.49000001</v>
      </c>
      <c r="J13" s="24">
        <f t="shared" si="3"/>
      </c>
      <c r="K13" s="24"/>
      <c r="L13" s="24"/>
    </row>
    <row r="14" spans="1:12" ht="12.75">
      <c r="A14" s="13" t="s">
        <v>7</v>
      </c>
      <c r="B14" s="2" t="s">
        <v>8</v>
      </c>
      <c r="C14" s="39">
        <v>67493.65</v>
      </c>
      <c r="D14" s="39">
        <v>272000</v>
      </c>
      <c r="E14" s="39">
        <v>189647.62</v>
      </c>
      <c r="F14" s="27">
        <f t="shared" si="0"/>
        <v>280.9858705226344</v>
      </c>
      <c r="G14" s="27">
        <f t="shared" si="1"/>
        <v>69.72338970588235</v>
      </c>
      <c r="H14" s="14">
        <f t="shared" si="2"/>
        <v>122153.97</v>
      </c>
      <c r="J14" s="24">
        <f t="shared" si="3"/>
      </c>
      <c r="K14" s="24"/>
      <c r="L14" s="24"/>
    </row>
    <row r="15" spans="1:12" ht="12.75">
      <c r="A15" s="12" t="s">
        <v>390</v>
      </c>
      <c r="B15" s="10" t="s">
        <v>391</v>
      </c>
      <c r="C15" s="38">
        <v>2829898.79</v>
      </c>
      <c r="D15" s="38">
        <v>5611050</v>
      </c>
      <c r="E15" s="38">
        <v>3986459.26</v>
      </c>
      <c r="F15" s="25">
        <f>IF(C15=0,"x",E15/C15*100)</f>
        <v>140.869322750585</v>
      </c>
      <c r="G15" s="25">
        <f>IF(D15=0,"x",E15/D15*100)</f>
        <v>71.04658236871886</v>
      </c>
      <c r="H15" s="15">
        <f t="shared" si="2"/>
        <v>1156560.4699999997</v>
      </c>
      <c r="J15" s="24">
        <f t="shared" si="3"/>
      </c>
      <c r="K15" s="24"/>
      <c r="L15" s="24"/>
    </row>
    <row r="16" spans="1:12" s="9" customFormat="1" ht="12.75">
      <c r="A16" s="13" t="s">
        <v>5</v>
      </c>
      <c r="B16" s="2" t="s">
        <v>6</v>
      </c>
      <c r="C16" s="39">
        <v>2800090.26</v>
      </c>
      <c r="D16" s="39">
        <v>5216050</v>
      </c>
      <c r="E16" s="39">
        <v>3919337.96</v>
      </c>
      <c r="F16" s="27">
        <f>IF(C16=0,"x",E16/C16*100)</f>
        <v>139.97184362192667</v>
      </c>
      <c r="G16" s="27">
        <f>IF(D16=0,"x",E16/D16*100)</f>
        <v>75.13996146509332</v>
      </c>
      <c r="H16" s="14">
        <f t="shared" si="2"/>
        <v>1119247.7000000002</v>
      </c>
      <c r="J16" s="24">
        <f t="shared" si="3"/>
      </c>
      <c r="K16" s="24"/>
      <c r="L16" s="24"/>
    </row>
    <row r="17" spans="1:12" ht="12.75">
      <c r="A17" s="13" t="s">
        <v>7</v>
      </c>
      <c r="B17" s="2" t="s">
        <v>8</v>
      </c>
      <c r="C17" s="39">
        <v>29808.53</v>
      </c>
      <c r="D17" s="39">
        <v>395000</v>
      </c>
      <c r="E17" s="39">
        <v>67121.3</v>
      </c>
      <c r="F17" s="27">
        <f>IF(C17=0,"x",E17/C17*100)</f>
        <v>225.17480734541425</v>
      </c>
      <c r="G17" s="27">
        <f>IF(D17=0,"x",E17/D17*100)</f>
        <v>16.99273417721519</v>
      </c>
      <c r="H17" s="14">
        <f t="shared" si="2"/>
        <v>37312.770000000004</v>
      </c>
      <c r="J17" s="24">
        <f t="shared" si="3"/>
      </c>
      <c r="K17" s="24"/>
      <c r="L17" s="24"/>
    </row>
    <row r="18" spans="1:12" ht="25.5">
      <c r="A18" s="11" t="s">
        <v>13</v>
      </c>
      <c r="B18" s="8" t="s">
        <v>387</v>
      </c>
      <c r="C18" s="38">
        <v>619244.35</v>
      </c>
      <c r="D18" s="38">
        <v>863249</v>
      </c>
      <c r="E18" s="38">
        <v>651984.6</v>
      </c>
      <c r="F18" s="25">
        <f t="shared" si="0"/>
        <v>105.28712938600087</v>
      </c>
      <c r="G18" s="25">
        <f t="shared" si="1"/>
        <v>75.52682945476913</v>
      </c>
      <c r="H18" s="15">
        <f t="shared" si="2"/>
        <v>32740.25</v>
      </c>
      <c r="J18" s="24">
        <f t="shared" si="3"/>
      </c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619244.35</v>
      </c>
      <c r="D19" s="38">
        <v>863249</v>
      </c>
      <c r="E19" s="38">
        <v>651984.6</v>
      </c>
      <c r="F19" s="25">
        <f t="shared" si="0"/>
        <v>105.28712938600087</v>
      </c>
      <c r="G19" s="25">
        <f t="shared" si="1"/>
        <v>75.52682945476913</v>
      </c>
      <c r="H19" s="15">
        <f t="shared" si="2"/>
        <v>32740.25</v>
      </c>
      <c r="J19" s="24">
        <f t="shared" si="3"/>
      </c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613671.65</v>
      </c>
      <c r="D20" s="39">
        <v>836249</v>
      </c>
      <c r="E20" s="39">
        <v>647814.07</v>
      </c>
      <c r="F20" s="27">
        <f t="shared" si="0"/>
        <v>105.56362999659508</v>
      </c>
      <c r="G20" s="27">
        <f t="shared" si="1"/>
        <v>77.46664809165691</v>
      </c>
      <c r="H20" s="14">
        <f t="shared" si="2"/>
        <v>34142.419999999925</v>
      </c>
      <c r="J20" s="24">
        <f t="shared" si="3"/>
      </c>
      <c r="K20" s="24"/>
      <c r="L20" s="24"/>
    </row>
    <row r="21" spans="1:12" ht="12.75">
      <c r="A21" s="13" t="s">
        <v>7</v>
      </c>
      <c r="B21" s="2" t="s">
        <v>8</v>
      </c>
      <c r="C21" s="39">
        <v>5572.7</v>
      </c>
      <c r="D21" s="39">
        <v>27000</v>
      </c>
      <c r="E21" s="39">
        <v>4170.53</v>
      </c>
      <c r="F21" s="27">
        <f t="shared" si="0"/>
        <v>74.83858811707071</v>
      </c>
      <c r="G21" s="27">
        <f t="shared" si="1"/>
        <v>15.446407407407406</v>
      </c>
      <c r="H21" s="14">
        <f t="shared" si="2"/>
        <v>-1402.17</v>
      </c>
      <c r="J21" s="24">
        <f t="shared" si="3"/>
      </c>
      <c r="K21" s="24"/>
      <c r="L21" s="24"/>
    </row>
    <row r="22" spans="1:12" ht="12.75">
      <c r="A22" s="11" t="s">
        <v>15</v>
      </c>
      <c r="B22" s="8" t="s">
        <v>16</v>
      </c>
      <c r="C22" s="38">
        <v>35977218.96</v>
      </c>
      <c r="D22" s="38">
        <v>43104869</v>
      </c>
      <c r="E22" s="38">
        <v>32150537.3</v>
      </c>
      <c r="F22" s="25">
        <f t="shared" si="0"/>
        <v>89.36359793608683</v>
      </c>
      <c r="G22" s="25">
        <f t="shared" si="1"/>
        <v>74.58678809579493</v>
      </c>
      <c r="H22" s="15">
        <f t="shared" si="2"/>
        <v>-3826681.66</v>
      </c>
      <c r="J22" s="24">
        <f t="shared" si="3"/>
      </c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35977218.96</v>
      </c>
      <c r="D23" s="38">
        <v>43104869</v>
      </c>
      <c r="E23" s="38">
        <v>32150537.3</v>
      </c>
      <c r="F23" s="25">
        <f t="shared" si="0"/>
        <v>89.36359793608683</v>
      </c>
      <c r="G23" s="25">
        <f t="shared" si="1"/>
        <v>74.58678809579493</v>
      </c>
      <c r="H23" s="15">
        <f t="shared" si="2"/>
        <v>-3826681.66</v>
      </c>
      <c r="J23" s="24">
        <f t="shared" si="3"/>
      </c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35613597.53</v>
      </c>
      <c r="D24" s="39">
        <v>42101369</v>
      </c>
      <c r="E24" s="39">
        <v>31819836.26</v>
      </c>
      <c r="F24" s="27">
        <f t="shared" si="0"/>
        <v>89.3474359988366</v>
      </c>
      <c r="G24" s="27">
        <f t="shared" si="1"/>
        <v>75.57910114514328</v>
      </c>
      <c r="H24" s="14">
        <f t="shared" si="2"/>
        <v>-3793761.2699999996</v>
      </c>
      <c r="J24" s="24">
        <f t="shared" si="3"/>
      </c>
      <c r="K24" s="24"/>
      <c r="L24" s="24"/>
    </row>
    <row r="25" spans="1:12" ht="12.75">
      <c r="A25" s="13" t="s">
        <v>7</v>
      </c>
      <c r="B25" s="2" t="s">
        <v>8</v>
      </c>
      <c r="C25" s="39">
        <v>363621.43</v>
      </c>
      <c r="D25" s="39">
        <v>1003500</v>
      </c>
      <c r="E25" s="39">
        <v>330701.04</v>
      </c>
      <c r="F25" s="27">
        <f t="shared" si="0"/>
        <v>90.94652094624895</v>
      </c>
      <c r="G25" s="27">
        <f t="shared" si="1"/>
        <v>32.95476233183856</v>
      </c>
      <c r="H25" s="14">
        <f t="shared" si="2"/>
        <v>-32920.390000000014</v>
      </c>
      <c r="J25" s="24">
        <f t="shared" si="3"/>
      </c>
      <c r="K25" s="24"/>
      <c r="L25" s="24"/>
    </row>
    <row r="26" spans="1:12" ht="12.75">
      <c r="A26" s="11" t="s">
        <v>19</v>
      </c>
      <c r="B26" s="8" t="s">
        <v>20</v>
      </c>
      <c r="C26" s="38">
        <v>24210752.77</v>
      </c>
      <c r="D26" s="38">
        <v>27425863</v>
      </c>
      <c r="E26" s="38">
        <v>23950633.68</v>
      </c>
      <c r="F26" s="25">
        <f t="shared" si="0"/>
        <v>98.92560511244277</v>
      </c>
      <c r="G26" s="25">
        <f t="shared" si="1"/>
        <v>87.32864187354834</v>
      </c>
      <c r="H26" s="15">
        <f t="shared" si="2"/>
        <v>-260119.08999999985</v>
      </c>
      <c r="J26" s="24">
        <f t="shared" si="3"/>
      </c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24210752.77</v>
      </c>
      <c r="D27" s="38">
        <v>27425863</v>
      </c>
      <c r="E27" s="38">
        <v>23950633.68</v>
      </c>
      <c r="F27" s="25">
        <f t="shared" si="0"/>
        <v>98.92560511244277</v>
      </c>
      <c r="G27" s="25">
        <f t="shared" si="1"/>
        <v>87.32864187354834</v>
      </c>
      <c r="H27" s="15">
        <f t="shared" si="2"/>
        <v>-260119.08999999985</v>
      </c>
      <c r="J27" s="24">
        <f t="shared" si="3"/>
      </c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23875031.04</v>
      </c>
      <c r="D28" s="39">
        <v>27212402</v>
      </c>
      <c r="E28" s="39">
        <v>23772026.68</v>
      </c>
      <c r="F28" s="27">
        <f t="shared" si="0"/>
        <v>99.56856868656033</v>
      </c>
      <c r="G28" s="27">
        <f t="shared" si="1"/>
        <v>87.3573258251881</v>
      </c>
      <c r="H28" s="14">
        <f t="shared" si="2"/>
        <v>-103004.3599999994</v>
      </c>
      <c r="J28" s="24">
        <f t="shared" si="3"/>
      </c>
      <c r="K28" s="24"/>
      <c r="L28" s="24"/>
    </row>
    <row r="29" spans="1:12" ht="12.75">
      <c r="A29" s="13" t="s">
        <v>7</v>
      </c>
      <c r="B29" s="2" t="s">
        <v>8</v>
      </c>
      <c r="C29" s="39">
        <v>335721.73</v>
      </c>
      <c r="D29" s="39">
        <v>213461</v>
      </c>
      <c r="E29" s="39">
        <v>178607</v>
      </c>
      <c r="F29" s="27">
        <f t="shared" si="0"/>
        <v>53.20090540460399</v>
      </c>
      <c r="G29" s="27">
        <f t="shared" si="1"/>
        <v>83.67195881214835</v>
      </c>
      <c r="H29" s="14">
        <f t="shared" si="2"/>
        <v>-157114.72999999998</v>
      </c>
      <c r="J29" s="24">
        <f t="shared" si="3"/>
      </c>
      <c r="K29" s="24"/>
      <c r="L29" s="24"/>
    </row>
    <row r="30" spans="1:12" ht="12.75">
      <c r="A30" s="11" t="s">
        <v>23</v>
      </c>
      <c r="B30" s="8" t="s">
        <v>24</v>
      </c>
      <c r="C30" s="38">
        <v>11604005.51</v>
      </c>
      <c r="D30" s="38">
        <v>15059521</v>
      </c>
      <c r="E30" s="38">
        <v>11165475.16</v>
      </c>
      <c r="F30" s="25">
        <f t="shared" si="0"/>
        <v>96.2208708913307</v>
      </c>
      <c r="G30" s="25">
        <f t="shared" si="1"/>
        <v>74.14229947951199</v>
      </c>
      <c r="H30" s="15">
        <f t="shared" si="2"/>
        <v>-438530.3499999996</v>
      </c>
      <c r="J30" s="24">
        <f t="shared" si="3"/>
      </c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11604005.51</v>
      </c>
      <c r="D31" s="38">
        <v>15059521</v>
      </c>
      <c r="E31" s="38">
        <v>11165475.16</v>
      </c>
      <c r="F31" s="25">
        <f t="shared" si="0"/>
        <v>96.2208708913307</v>
      </c>
      <c r="G31" s="25">
        <f t="shared" si="1"/>
        <v>74.14229947951199</v>
      </c>
      <c r="H31" s="15">
        <f t="shared" si="2"/>
        <v>-438530.3499999996</v>
      </c>
      <c r="J31" s="24">
        <f t="shared" si="3"/>
      </c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11572752.51</v>
      </c>
      <c r="D32" s="39">
        <v>14785811</v>
      </c>
      <c r="E32" s="39">
        <v>10998439.85</v>
      </c>
      <c r="F32" s="27">
        <f t="shared" si="0"/>
        <v>95.03737196916863</v>
      </c>
      <c r="G32" s="27">
        <f t="shared" si="1"/>
        <v>74.38509696897924</v>
      </c>
      <c r="H32" s="14">
        <f t="shared" si="2"/>
        <v>-574312.6600000001</v>
      </c>
      <c r="J32" s="24">
        <f t="shared" si="3"/>
      </c>
      <c r="K32" s="24"/>
      <c r="L32" s="24"/>
    </row>
    <row r="33" spans="1:12" ht="12.75">
      <c r="A33" s="13" t="s">
        <v>7</v>
      </c>
      <c r="B33" s="2" t="s">
        <v>8</v>
      </c>
      <c r="C33" s="39">
        <v>31253</v>
      </c>
      <c r="D33" s="39">
        <v>273710</v>
      </c>
      <c r="E33" s="39">
        <v>167035.31</v>
      </c>
      <c r="F33" s="27">
        <f t="shared" si="0"/>
        <v>534.4616836783669</v>
      </c>
      <c r="G33" s="27">
        <f t="shared" si="1"/>
        <v>61.0263819370867</v>
      </c>
      <c r="H33" s="14">
        <f t="shared" si="2"/>
        <v>135782.31</v>
      </c>
      <c r="J33" s="24">
        <f t="shared" si="3"/>
      </c>
      <c r="K33" s="24"/>
      <c r="L33" s="24"/>
    </row>
    <row r="34" spans="1:12" ht="12.75">
      <c r="A34" s="11" t="s">
        <v>27</v>
      </c>
      <c r="B34" s="8" t="s">
        <v>28</v>
      </c>
      <c r="C34" s="38">
        <v>200508659.12</v>
      </c>
      <c r="D34" s="38">
        <v>305326503</v>
      </c>
      <c r="E34" s="38">
        <v>202396832.43</v>
      </c>
      <c r="F34" s="25">
        <f t="shared" si="0"/>
        <v>100.9416916547579</v>
      </c>
      <c r="G34" s="25">
        <f t="shared" si="1"/>
        <v>66.2886550762349</v>
      </c>
      <c r="H34" s="15">
        <f t="shared" si="2"/>
        <v>1888173.3100000024</v>
      </c>
      <c r="J34" s="24">
        <f t="shared" si="3"/>
      </c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22262579.56</v>
      </c>
      <c r="D35" s="38">
        <v>27464000</v>
      </c>
      <c r="E35" s="38">
        <v>19474826.61</v>
      </c>
      <c r="F35" s="25">
        <f t="shared" si="0"/>
        <v>87.47785294832204</v>
      </c>
      <c r="G35" s="25">
        <f t="shared" si="1"/>
        <v>70.91037944217885</v>
      </c>
      <c r="H35" s="15">
        <f t="shared" si="2"/>
        <v>-2787752.9499999993</v>
      </c>
      <c r="J35" s="24">
        <f t="shared" si="3"/>
      </c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22046284.56</v>
      </c>
      <c r="D36" s="39">
        <v>25999000</v>
      </c>
      <c r="E36" s="39">
        <v>18691308.53</v>
      </c>
      <c r="F36" s="27">
        <f t="shared" si="0"/>
        <v>84.78212498405674</v>
      </c>
      <c r="G36" s="27">
        <f t="shared" si="1"/>
        <v>71.89241328512635</v>
      </c>
      <c r="H36" s="14">
        <f t="shared" si="2"/>
        <v>-3354976.0299999975</v>
      </c>
      <c r="J36" s="24">
        <f t="shared" si="3"/>
      </c>
      <c r="K36" s="24"/>
      <c r="L36" s="24"/>
    </row>
    <row r="37" spans="1:12" ht="12.75">
      <c r="A37" s="13" t="s">
        <v>7</v>
      </c>
      <c r="B37" s="2" t="s">
        <v>8</v>
      </c>
      <c r="C37" s="39">
        <v>216295</v>
      </c>
      <c r="D37" s="39">
        <v>1465000</v>
      </c>
      <c r="E37" s="39">
        <v>783518.08</v>
      </c>
      <c r="F37" s="27">
        <f t="shared" si="0"/>
        <v>362.24511893478814</v>
      </c>
      <c r="G37" s="27">
        <f t="shared" si="1"/>
        <v>53.48246279863481</v>
      </c>
      <c r="H37" s="14">
        <f t="shared" si="2"/>
        <v>567223.08</v>
      </c>
      <c r="J37" s="24">
        <f t="shared" si="3"/>
      </c>
      <c r="K37" s="24"/>
      <c r="L37" s="24"/>
    </row>
    <row r="38" spans="1:12" ht="12.75">
      <c r="A38" s="12" t="s">
        <v>31</v>
      </c>
      <c r="B38" s="10" t="s">
        <v>32</v>
      </c>
      <c r="C38" s="38">
        <v>11649440.62</v>
      </c>
      <c r="D38" s="38">
        <v>9555000</v>
      </c>
      <c r="E38" s="38">
        <v>7903069.69</v>
      </c>
      <c r="F38" s="25">
        <f t="shared" si="0"/>
        <v>67.84076547359577</v>
      </c>
      <c r="G38" s="25">
        <f t="shared" si="1"/>
        <v>82.71135206698065</v>
      </c>
      <c r="H38" s="15">
        <f t="shared" si="2"/>
        <v>-3746370.929999999</v>
      </c>
      <c r="J38" s="24">
        <f t="shared" si="3"/>
      </c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11602815.32</v>
      </c>
      <c r="D39" s="39">
        <v>9414000</v>
      </c>
      <c r="E39" s="39">
        <v>7869949.21</v>
      </c>
      <c r="F39" s="27">
        <f t="shared" si="0"/>
        <v>67.82792790327719</v>
      </c>
      <c r="G39" s="27">
        <f t="shared" si="1"/>
        <v>83.59835574676015</v>
      </c>
      <c r="H39" s="14">
        <f t="shared" si="2"/>
        <v>-3732866.1100000003</v>
      </c>
      <c r="J39" s="24">
        <f t="shared" si="3"/>
      </c>
      <c r="K39" s="24"/>
      <c r="L39" s="24"/>
    </row>
    <row r="40" spans="1:12" ht="12.75">
      <c r="A40" s="13" t="s">
        <v>7</v>
      </c>
      <c r="B40" s="2" t="s">
        <v>8</v>
      </c>
      <c r="C40" s="39">
        <v>46625.3</v>
      </c>
      <c r="D40" s="39">
        <v>141000</v>
      </c>
      <c r="E40" s="39">
        <v>33120.48</v>
      </c>
      <c r="F40" s="27">
        <f t="shared" si="0"/>
        <v>71.03542497313691</v>
      </c>
      <c r="G40" s="27">
        <f t="shared" si="1"/>
        <v>23.489702127659577</v>
      </c>
      <c r="H40" s="14">
        <f t="shared" si="2"/>
        <v>-13504.82</v>
      </c>
      <c r="J40" s="24">
        <f t="shared" si="3"/>
      </c>
      <c r="K40" s="24"/>
      <c r="L40" s="24"/>
    </row>
    <row r="41" spans="1:12" ht="12.75">
      <c r="A41" s="12" t="s">
        <v>33</v>
      </c>
      <c r="B41" s="10" t="s">
        <v>34</v>
      </c>
      <c r="C41" s="38">
        <v>61090533.03</v>
      </c>
      <c r="D41" s="38">
        <v>127342352</v>
      </c>
      <c r="E41" s="38">
        <v>69898749.58</v>
      </c>
      <c r="F41" s="25">
        <f t="shared" si="0"/>
        <v>114.41830037016456</v>
      </c>
      <c r="G41" s="25">
        <f t="shared" si="1"/>
        <v>54.890418216871005</v>
      </c>
      <c r="H41" s="15">
        <f t="shared" si="2"/>
        <v>8808216.549999997</v>
      </c>
      <c r="J41" s="24">
        <f t="shared" si="3"/>
      </c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61035225.82</v>
      </c>
      <c r="D42" s="39">
        <v>127150202</v>
      </c>
      <c r="E42" s="39">
        <v>69825442.38</v>
      </c>
      <c r="F42" s="27">
        <f t="shared" si="0"/>
        <v>114.40187439614522</v>
      </c>
      <c r="G42" s="27">
        <f t="shared" si="1"/>
        <v>54.915714864534785</v>
      </c>
      <c r="H42" s="14">
        <f t="shared" si="2"/>
        <v>8790216.559999995</v>
      </c>
      <c r="J42" s="24">
        <f t="shared" si="3"/>
      </c>
      <c r="K42" s="24"/>
      <c r="L42" s="24"/>
    </row>
    <row r="43" spans="1:12" ht="12.75">
      <c r="A43" s="13" t="s">
        <v>7</v>
      </c>
      <c r="B43" s="2" t="s">
        <v>8</v>
      </c>
      <c r="C43" s="39">
        <v>55307.21</v>
      </c>
      <c r="D43" s="39">
        <v>192150</v>
      </c>
      <c r="E43" s="39">
        <v>73307.2</v>
      </c>
      <c r="F43" s="27">
        <f t="shared" si="0"/>
        <v>132.54546739927758</v>
      </c>
      <c r="G43" s="27">
        <f t="shared" si="1"/>
        <v>38.15102784283112</v>
      </c>
      <c r="H43" s="14">
        <f t="shared" si="2"/>
        <v>17999.989999999998</v>
      </c>
      <c r="J43" s="24">
        <f t="shared" si="3"/>
      </c>
      <c r="K43" s="24"/>
      <c r="L43" s="24"/>
    </row>
    <row r="44" spans="1:12" ht="25.5">
      <c r="A44" s="12" t="s">
        <v>35</v>
      </c>
      <c r="B44" s="22" t="s">
        <v>379</v>
      </c>
      <c r="C44" s="38">
        <v>2725213.03</v>
      </c>
      <c r="D44" s="38">
        <v>5992700</v>
      </c>
      <c r="E44" s="38">
        <v>5278081.67</v>
      </c>
      <c r="F44" s="25">
        <f t="shared" si="0"/>
        <v>193.67592962081207</v>
      </c>
      <c r="G44" s="25">
        <f t="shared" si="1"/>
        <v>88.07518597627113</v>
      </c>
      <c r="H44" s="15">
        <f t="shared" si="2"/>
        <v>2552868.64</v>
      </c>
      <c r="J44" s="24">
        <f t="shared" si="3"/>
      </c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2718660.38</v>
      </c>
      <c r="D45" s="39">
        <v>5942700</v>
      </c>
      <c r="E45" s="39">
        <v>5268639.61</v>
      </c>
      <c r="F45" s="27">
        <f t="shared" si="0"/>
        <v>193.79543133666445</v>
      </c>
      <c r="G45" s="27">
        <f t="shared" si="1"/>
        <v>88.65733774210376</v>
      </c>
      <c r="H45" s="14">
        <f t="shared" si="2"/>
        <v>2549979.2300000004</v>
      </c>
      <c r="J45" s="24">
        <f t="shared" si="3"/>
      </c>
      <c r="K45" s="24"/>
      <c r="L45" s="24"/>
    </row>
    <row r="46" spans="1:12" ht="12.75">
      <c r="A46" s="13" t="s">
        <v>7</v>
      </c>
      <c r="B46" s="2" t="s">
        <v>8</v>
      </c>
      <c r="C46" s="39">
        <v>6552.65</v>
      </c>
      <c r="D46" s="39">
        <v>50000</v>
      </c>
      <c r="E46" s="39">
        <v>9442.06</v>
      </c>
      <c r="F46" s="27">
        <f t="shared" si="0"/>
        <v>144.09528969195668</v>
      </c>
      <c r="G46" s="27">
        <f t="shared" si="1"/>
        <v>18.88412</v>
      </c>
      <c r="H46" s="14">
        <f t="shared" si="2"/>
        <v>2889.41</v>
      </c>
      <c r="J46" s="24">
        <f t="shared" si="3"/>
      </c>
      <c r="K46" s="24"/>
      <c r="L46" s="24"/>
    </row>
    <row r="47" spans="1:12" ht="12.75">
      <c r="A47" s="12" t="s">
        <v>36</v>
      </c>
      <c r="B47" s="10" t="s">
        <v>37</v>
      </c>
      <c r="C47" s="38">
        <v>37456893.38</v>
      </c>
      <c r="D47" s="38">
        <v>35298370</v>
      </c>
      <c r="E47" s="38">
        <v>30245777.38</v>
      </c>
      <c r="F47" s="25">
        <f t="shared" si="0"/>
        <v>80.74822723058406</v>
      </c>
      <c r="G47" s="25">
        <f t="shared" si="1"/>
        <v>85.68604550295098</v>
      </c>
      <c r="H47" s="15">
        <f t="shared" si="2"/>
        <v>-7211116.000000004</v>
      </c>
      <c r="J47" s="24">
        <f t="shared" si="3"/>
      </c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37453330.67</v>
      </c>
      <c r="D48" s="39">
        <v>35262870</v>
      </c>
      <c r="E48" s="39">
        <v>30221045.81</v>
      </c>
      <c r="F48" s="27">
        <f t="shared" si="0"/>
        <v>80.68987529113654</v>
      </c>
      <c r="G48" s="27">
        <f t="shared" si="1"/>
        <v>85.70217288042635</v>
      </c>
      <c r="H48" s="14">
        <f t="shared" si="2"/>
        <v>-7232284.860000003</v>
      </c>
      <c r="J48" s="24">
        <f t="shared" si="3"/>
      </c>
      <c r="K48" s="24"/>
      <c r="L48" s="24"/>
    </row>
    <row r="49" spans="1:12" ht="12.75">
      <c r="A49" s="13" t="s">
        <v>7</v>
      </c>
      <c r="B49" s="2" t="s">
        <v>8</v>
      </c>
      <c r="C49" s="39">
        <v>3562.71</v>
      </c>
      <c r="D49" s="39">
        <v>35500</v>
      </c>
      <c r="E49" s="39">
        <v>24731.57</v>
      </c>
      <c r="F49" s="27">
        <f t="shared" si="0"/>
        <v>694.1785887709076</v>
      </c>
      <c r="G49" s="27">
        <f t="shared" si="1"/>
        <v>69.66639436619718</v>
      </c>
      <c r="H49" s="14">
        <f t="shared" si="2"/>
        <v>21168.86</v>
      </c>
      <c r="J49" s="24">
        <f t="shared" si="3"/>
      </c>
      <c r="K49" s="24"/>
      <c r="L49" s="24"/>
    </row>
    <row r="50" spans="1:12" ht="12.75">
      <c r="A50" s="12" t="s">
        <v>38</v>
      </c>
      <c r="B50" s="10" t="s">
        <v>39</v>
      </c>
      <c r="C50" s="38">
        <v>3693603.35</v>
      </c>
      <c r="D50" s="38">
        <v>5211150</v>
      </c>
      <c r="E50" s="38">
        <v>3076145.52</v>
      </c>
      <c r="F50" s="25">
        <f t="shared" si="0"/>
        <v>83.28304987052819</v>
      </c>
      <c r="G50" s="25">
        <f t="shared" si="1"/>
        <v>59.030070521861774</v>
      </c>
      <c r="H50" s="15">
        <f t="shared" si="2"/>
        <v>-617457.8300000001</v>
      </c>
      <c r="J50" s="24">
        <f t="shared" si="3"/>
      </c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3686867.64</v>
      </c>
      <c r="D51" s="39">
        <v>5157150</v>
      </c>
      <c r="E51" s="39">
        <v>3052616.41</v>
      </c>
      <c r="F51" s="27">
        <f t="shared" si="0"/>
        <v>82.79701654817204</v>
      </c>
      <c r="G51" s="27">
        <f t="shared" si="1"/>
        <v>59.19192596686155</v>
      </c>
      <c r="H51" s="14">
        <f t="shared" si="2"/>
        <v>-634251.23</v>
      </c>
      <c r="J51" s="24">
        <f t="shared" si="3"/>
      </c>
      <c r="K51" s="24"/>
      <c r="L51" s="24"/>
    </row>
    <row r="52" spans="1:12" ht="12.75">
      <c r="A52" s="13" t="s">
        <v>7</v>
      </c>
      <c r="B52" s="2" t="s">
        <v>8</v>
      </c>
      <c r="C52" s="39">
        <v>6735.71</v>
      </c>
      <c r="D52" s="39">
        <v>54000</v>
      </c>
      <c r="E52" s="39">
        <v>23529.11</v>
      </c>
      <c r="F52" s="27">
        <f t="shared" si="0"/>
        <v>349.31892851681556</v>
      </c>
      <c r="G52" s="27">
        <f t="shared" si="1"/>
        <v>43.57242592592593</v>
      </c>
      <c r="H52" s="14">
        <f t="shared" si="2"/>
        <v>16793.4</v>
      </c>
      <c r="J52" s="24">
        <f t="shared" si="3"/>
      </c>
      <c r="K52" s="24"/>
      <c r="L52" s="24"/>
    </row>
    <row r="53" spans="1:12" ht="25.5">
      <c r="A53" s="12" t="s">
        <v>40</v>
      </c>
      <c r="B53" s="22" t="s">
        <v>380</v>
      </c>
      <c r="C53" s="38">
        <v>29086774.76</v>
      </c>
      <c r="D53" s="38">
        <v>37546868</v>
      </c>
      <c r="E53" s="38">
        <v>28342748.76</v>
      </c>
      <c r="F53" s="25">
        <f t="shared" si="0"/>
        <v>97.44204709480825</v>
      </c>
      <c r="G53" s="25">
        <f t="shared" si="1"/>
        <v>75.48631955134047</v>
      </c>
      <c r="H53" s="15">
        <f t="shared" si="2"/>
        <v>-744026</v>
      </c>
      <c r="J53" s="24">
        <f t="shared" si="3"/>
      </c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28983285.57</v>
      </c>
      <c r="D54" s="39">
        <v>36981868</v>
      </c>
      <c r="E54" s="39">
        <v>27931985.45</v>
      </c>
      <c r="F54" s="27">
        <f t="shared" si="0"/>
        <v>96.37273656411067</v>
      </c>
      <c r="G54" s="27">
        <f t="shared" si="1"/>
        <v>75.52886579444824</v>
      </c>
      <c r="H54" s="14">
        <f t="shared" si="2"/>
        <v>-1051300.120000001</v>
      </c>
      <c r="J54" s="24">
        <f t="shared" si="3"/>
      </c>
      <c r="K54" s="24"/>
      <c r="L54" s="24"/>
    </row>
    <row r="55" spans="1:12" ht="12.75">
      <c r="A55" s="13" t="s">
        <v>7</v>
      </c>
      <c r="B55" s="2" t="s">
        <v>8</v>
      </c>
      <c r="C55" s="39">
        <v>103489.19</v>
      </c>
      <c r="D55" s="39">
        <v>565000</v>
      </c>
      <c r="E55" s="39">
        <v>410763.31</v>
      </c>
      <c r="F55" s="27">
        <f t="shared" si="0"/>
        <v>396.91421877009566</v>
      </c>
      <c r="G55" s="27">
        <f t="shared" si="1"/>
        <v>72.70147079646017</v>
      </c>
      <c r="H55" s="14">
        <f t="shared" si="2"/>
        <v>307274.12</v>
      </c>
      <c r="J55" s="24">
        <f t="shared" si="3"/>
      </c>
      <c r="K55" s="24"/>
      <c r="L55" s="24"/>
    </row>
    <row r="56" spans="1:12" ht="12.75">
      <c r="A56" s="12" t="s">
        <v>41</v>
      </c>
      <c r="B56" s="10" t="s">
        <v>42</v>
      </c>
      <c r="C56" s="38">
        <v>1198223.69</v>
      </c>
      <c r="D56" s="38">
        <v>1468050</v>
      </c>
      <c r="E56" s="38">
        <v>818119.04</v>
      </c>
      <c r="F56" s="25">
        <f t="shared" si="0"/>
        <v>68.27765523480845</v>
      </c>
      <c r="G56" s="25">
        <f t="shared" si="1"/>
        <v>55.72828173427335</v>
      </c>
      <c r="H56" s="15">
        <f t="shared" si="2"/>
        <v>-380104.6499999999</v>
      </c>
      <c r="J56" s="24">
        <f t="shared" si="3"/>
      </c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1191421.33</v>
      </c>
      <c r="D57" s="39">
        <v>1421050</v>
      </c>
      <c r="E57" s="39">
        <v>807881.39</v>
      </c>
      <c r="F57" s="27">
        <f t="shared" si="0"/>
        <v>67.80820266160586</v>
      </c>
      <c r="G57" s="27">
        <f t="shared" si="1"/>
        <v>56.85101790929242</v>
      </c>
      <c r="H57" s="14">
        <f t="shared" si="2"/>
        <v>-383539.94000000006</v>
      </c>
      <c r="J57" s="24">
        <f t="shared" si="3"/>
      </c>
      <c r="K57" s="24"/>
      <c r="L57" s="24"/>
    </row>
    <row r="58" spans="1:12" ht="12.75">
      <c r="A58" s="13" t="s">
        <v>7</v>
      </c>
      <c r="B58" s="2" t="s">
        <v>8</v>
      </c>
      <c r="C58" s="39">
        <v>6802.36</v>
      </c>
      <c r="D58" s="39">
        <v>47000</v>
      </c>
      <c r="E58" s="39">
        <v>10237.65</v>
      </c>
      <c r="F58" s="27">
        <f t="shared" si="0"/>
        <v>150.50144361662717</v>
      </c>
      <c r="G58" s="27">
        <f t="shared" si="1"/>
        <v>21.782234042553192</v>
      </c>
      <c r="H58" s="14">
        <f t="shared" si="2"/>
        <v>3435.29</v>
      </c>
      <c r="J58" s="24">
        <f t="shared" si="3"/>
      </c>
      <c r="K58" s="24"/>
      <c r="L58" s="24"/>
    </row>
    <row r="59" spans="1:12" ht="12.75">
      <c r="A59" s="12" t="s">
        <v>43</v>
      </c>
      <c r="B59" s="10" t="s">
        <v>44</v>
      </c>
      <c r="C59" s="38">
        <v>1517052.09</v>
      </c>
      <c r="D59" s="38">
        <v>1912100</v>
      </c>
      <c r="E59" s="38">
        <v>1177025.57</v>
      </c>
      <c r="F59" s="25">
        <f t="shared" si="0"/>
        <v>77.58636488217093</v>
      </c>
      <c r="G59" s="25">
        <f t="shared" si="1"/>
        <v>61.55669525652424</v>
      </c>
      <c r="H59" s="15">
        <f t="shared" si="2"/>
        <v>-340026.52</v>
      </c>
      <c r="J59" s="24">
        <f t="shared" si="3"/>
      </c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1506389.57</v>
      </c>
      <c r="D60" s="39">
        <v>1877100</v>
      </c>
      <c r="E60" s="39">
        <v>1158092.87</v>
      </c>
      <c r="F60" s="27">
        <f t="shared" si="0"/>
        <v>76.87871006701143</v>
      </c>
      <c r="G60" s="27">
        <f t="shared" si="1"/>
        <v>61.695853710510896</v>
      </c>
      <c r="H60" s="14">
        <f t="shared" si="2"/>
        <v>-348296.69999999995</v>
      </c>
      <c r="J60" s="24">
        <f t="shared" si="3"/>
      </c>
      <c r="K60" s="24"/>
      <c r="L60" s="24"/>
    </row>
    <row r="61" spans="1:12" ht="12.75">
      <c r="A61" s="13" t="s">
        <v>7</v>
      </c>
      <c r="B61" s="2" t="s">
        <v>8</v>
      </c>
      <c r="C61" s="39">
        <v>10662.52</v>
      </c>
      <c r="D61" s="39">
        <v>35000</v>
      </c>
      <c r="E61" s="39">
        <v>18932.7</v>
      </c>
      <c r="F61" s="27">
        <f t="shared" si="0"/>
        <v>177.5630901512963</v>
      </c>
      <c r="G61" s="27">
        <f t="shared" si="1"/>
        <v>54.09342857142857</v>
      </c>
      <c r="H61" s="14">
        <f t="shared" si="2"/>
        <v>8270.18</v>
      </c>
      <c r="J61" s="24">
        <f t="shared" si="3"/>
      </c>
      <c r="K61" s="24"/>
      <c r="L61" s="24"/>
    </row>
    <row r="62" spans="1:12" ht="12.75">
      <c r="A62" s="12" t="s">
        <v>45</v>
      </c>
      <c r="B62" s="10" t="s">
        <v>46</v>
      </c>
      <c r="C62" s="38">
        <v>5307249.36</v>
      </c>
      <c r="D62" s="38">
        <v>11633600</v>
      </c>
      <c r="E62" s="38">
        <v>10319991.78</v>
      </c>
      <c r="F62" s="25">
        <f t="shared" si="0"/>
        <v>194.45085542391018</v>
      </c>
      <c r="G62" s="25">
        <f t="shared" si="1"/>
        <v>88.70849762756154</v>
      </c>
      <c r="H62" s="15">
        <f t="shared" si="2"/>
        <v>5012742.419999999</v>
      </c>
      <c r="J62" s="24">
        <f t="shared" si="3"/>
      </c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5304976.73</v>
      </c>
      <c r="D63" s="39">
        <v>11523600</v>
      </c>
      <c r="E63" s="39">
        <v>10230092.57</v>
      </c>
      <c r="F63" s="27">
        <f t="shared" si="0"/>
        <v>192.8395371114097</v>
      </c>
      <c r="G63" s="27">
        <f t="shared" si="1"/>
        <v>88.77514465965497</v>
      </c>
      <c r="H63" s="14">
        <f t="shared" si="2"/>
        <v>4925115.84</v>
      </c>
      <c r="J63" s="24">
        <f t="shared" si="3"/>
      </c>
      <c r="K63" s="24"/>
      <c r="L63" s="24"/>
    </row>
    <row r="64" spans="1:12" ht="12.75">
      <c r="A64" s="13" t="s">
        <v>7</v>
      </c>
      <c r="B64" s="2" t="s">
        <v>8</v>
      </c>
      <c r="C64" s="39">
        <v>2272.63</v>
      </c>
      <c r="D64" s="39">
        <v>110000</v>
      </c>
      <c r="E64" s="39">
        <v>89899.21</v>
      </c>
      <c r="F64" s="27">
        <f t="shared" si="0"/>
        <v>3955.734545438545</v>
      </c>
      <c r="G64" s="27">
        <f t="shared" si="1"/>
        <v>81.72655454545456</v>
      </c>
      <c r="H64" s="14">
        <f t="shared" si="2"/>
        <v>87626.58</v>
      </c>
      <c r="J64" s="24">
        <f t="shared" si="3"/>
      </c>
      <c r="K64" s="24"/>
      <c r="L64" s="24"/>
    </row>
    <row r="65" spans="1:12" ht="12.75">
      <c r="A65" s="12" t="s">
        <v>47</v>
      </c>
      <c r="B65" s="10" t="s">
        <v>48</v>
      </c>
      <c r="C65" s="38">
        <v>19021610.01</v>
      </c>
      <c r="D65" s="38">
        <v>23593790</v>
      </c>
      <c r="E65" s="38">
        <v>14750777.39</v>
      </c>
      <c r="F65" s="25">
        <f aca="true" t="shared" si="4" ref="F65:F137">IF(C65=0,"x",E65/C65*100)</f>
        <v>77.54747038891688</v>
      </c>
      <c r="G65" s="25">
        <f aca="true" t="shared" si="5" ref="G65:G137">IF(D65=0,"x",E65/D65*100)</f>
        <v>62.51974519566378</v>
      </c>
      <c r="H65" s="15">
        <f aca="true" t="shared" si="6" ref="H65:H137">+E65-C65</f>
        <v>-4270832.620000001</v>
      </c>
      <c r="J65" s="24">
        <f t="shared" si="3"/>
      </c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18886985.7</v>
      </c>
      <c r="D66" s="39">
        <v>23253790</v>
      </c>
      <c r="E66" s="39">
        <v>14693156.31</v>
      </c>
      <c r="F66" s="27">
        <f t="shared" si="4"/>
        <v>77.79513652091133</v>
      </c>
      <c r="G66" s="27">
        <f t="shared" si="5"/>
        <v>63.186071216778</v>
      </c>
      <c r="H66" s="14">
        <f t="shared" si="6"/>
        <v>-4193829.3899999987</v>
      </c>
      <c r="J66" s="24">
        <f t="shared" si="3"/>
      </c>
      <c r="K66" s="24"/>
      <c r="L66" s="24"/>
    </row>
    <row r="67" spans="1:12" ht="12.75">
      <c r="A67" s="13" t="s">
        <v>7</v>
      </c>
      <c r="B67" s="2" t="s">
        <v>8</v>
      </c>
      <c r="C67" s="39">
        <v>134624.31</v>
      </c>
      <c r="D67" s="39">
        <v>340000</v>
      </c>
      <c r="E67" s="39">
        <v>57621.08</v>
      </c>
      <c r="F67" s="27">
        <f t="shared" si="4"/>
        <v>42.8013930024971</v>
      </c>
      <c r="G67" s="27">
        <f t="shared" si="5"/>
        <v>16.947376470588235</v>
      </c>
      <c r="H67" s="14">
        <f t="shared" si="6"/>
        <v>-77003.23</v>
      </c>
      <c r="J67" s="24">
        <f t="shared" si="3"/>
      </c>
      <c r="K67" s="24"/>
      <c r="L67" s="24"/>
    </row>
    <row r="68" spans="1:12" ht="12.75">
      <c r="A68" s="12" t="s">
        <v>49</v>
      </c>
      <c r="B68" s="10" t="s">
        <v>50</v>
      </c>
      <c r="C68" s="38">
        <v>3059753.33</v>
      </c>
      <c r="D68" s="38">
        <v>5242633</v>
      </c>
      <c r="E68" s="38">
        <v>3708407.06</v>
      </c>
      <c r="F68" s="25">
        <f t="shared" si="4"/>
        <v>121.19954323246051</v>
      </c>
      <c r="G68" s="25">
        <f t="shared" si="5"/>
        <v>70.73558381828367</v>
      </c>
      <c r="H68" s="15">
        <f t="shared" si="6"/>
        <v>648653.73</v>
      </c>
      <c r="J68" s="24">
        <f t="shared" si="3"/>
      </c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3047014.26</v>
      </c>
      <c r="D69" s="39">
        <v>5157633</v>
      </c>
      <c r="E69" s="39">
        <v>3669475.26</v>
      </c>
      <c r="F69" s="27">
        <f t="shared" si="4"/>
        <v>120.42855552635321</v>
      </c>
      <c r="G69" s="27">
        <f t="shared" si="5"/>
        <v>71.1464980156595</v>
      </c>
      <c r="H69" s="14">
        <f t="shared" si="6"/>
        <v>622461</v>
      </c>
      <c r="J69" s="24">
        <f aca="true" t="shared" si="7" ref="J69:J132">IF(E69&lt;0,"!!!!!!","")</f>
      </c>
      <c r="K69" s="24"/>
      <c r="L69" s="24"/>
    </row>
    <row r="70" spans="1:12" ht="12.75">
      <c r="A70" s="13" t="s">
        <v>7</v>
      </c>
      <c r="B70" s="2" t="s">
        <v>8</v>
      </c>
      <c r="C70" s="39">
        <v>12739.07</v>
      </c>
      <c r="D70" s="39">
        <v>85000</v>
      </c>
      <c r="E70" s="39">
        <v>38931.8</v>
      </c>
      <c r="F70" s="27">
        <f t="shared" si="4"/>
        <v>305.60943616763234</v>
      </c>
      <c r="G70" s="27">
        <f t="shared" si="5"/>
        <v>45.80211764705883</v>
      </c>
      <c r="H70" s="14">
        <f t="shared" si="6"/>
        <v>26192.730000000003</v>
      </c>
      <c r="J70" s="24">
        <f t="shared" si="7"/>
      </c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679340</v>
      </c>
      <c r="E71" s="38">
        <v>468124.09</v>
      </c>
      <c r="F71" s="28" t="str">
        <f t="shared" si="4"/>
        <v>x</v>
      </c>
      <c r="G71" s="28">
        <f t="shared" si="5"/>
        <v>68.90865987576177</v>
      </c>
      <c r="H71" s="23">
        <f t="shared" si="6"/>
        <v>468124.09</v>
      </c>
      <c r="J71" s="24">
        <f t="shared" si="7"/>
      </c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665840</v>
      </c>
      <c r="E72" s="39">
        <v>463870.53</v>
      </c>
      <c r="F72" s="27" t="str">
        <f t="shared" si="4"/>
        <v>x</v>
      </c>
      <c r="G72" s="27">
        <f t="shared" si="5"/>
        <v>69.66696653850775</v>
      </c>
      <c r="H72" s="14">
        <f t="shared" si="6"/>
        <v>463870.53</v>
      </c>
      <c r="J72" s="24">
        <f t="shared" si="7"/>
      </c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13500</v>
      </c>
      <c r="E73" s="39">
        <v>4253.56</v>
      </c>
      <c r="F73" s="27" t="str">
        <f t="shared" si="4"/>
        <v>x</v>
      </c>
      <c r="G73" s="27">
        <f t="shared" si="5"/>
        <v>31.507851851851854</v>
      </c>
      <c r="H73" s="14">
        <f t="shared" si="6"/>
        <v>4253.56</v>
      </c>
      <c r="J73" s="24">
        <f t="shared" si="7"/>
      </c>
      <c r="K73" s="24"/>
      <c r="L73" s="24"/>
    </row>
    <row r="74" spans="1:12" ht="12.75">
      <c r="A74" s="12" t="s">
        <v>51</v>
      </c>
      <c r="B74" s="10" t="s">
        <v>52</v>
      </c>
      <c r="C74" s="38">
        <v>1335878.99</v>
      </c>
      <c r="D74" s="38">
        <v>6026540</v>
      </c>
      <c r="E74" s="38">
        <v>1820677.24</v>
      </c>
      <c r="F74" s="25">
        <f t="shared" si="4"/>
        <v>136.29058122996605</v>
      </c>
      <c r="G74" s="25">
        <f t="shared" si="5"/>
        <v>30.210987399071442</v>
      </c>
      <c r="H74" s="15">
        <f t="shared" si="6"/>
        <v>484798.25</v>
      </c>
      <c r="J74" s="24">
        <f t="shared" si="7"/>
      </c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1316220.78</v>
      </c>
      <c r="D75" s="39">
        <v>5993540</v>
      </c>
      <c r="E75" s="39">
        <v>1808470.05</v>
      </c>
      <c r="F75" s="27">
        <f t="shared" si="4"/>
        <v>137.3986855001636</v>
      </c>
      <c r="G75" s="27">
        <f t="shared" si="5"/>
        <v>30.17365446797719</v>
      </c>
      <c r="H75" s="14">
        <f t="shared" si="6"/>
        <v>492249.27</v>
      </c>
      <c r="J75" s="24">
        <f t="shared" si="7"/>
      </c>
      <c r="K75" s="24"/>
      <c r="L75" s="24"/>
    </row>
    <row r="76" spans="1:12" ht="12.75">
      <c r="A76" s="13" t="s">
        <v>7</v>
      </c>
      <c r="B76" s="2" t="s">
        <v>8</v>
      </c>
      <c r="C76" s="39">
        <v>19658.21</v>
      </c>
      <c r="D76" s="39">
        <v>33000</v>
      </c>
      <c r="E76" s="39">
        <v>12207.19</v>
      </c>
      <c r="F76" s="27">
        <f t="shared" si="4"/>
        <v>62.097159405663085</v>
      </c>
      <c r="G76" s="27">
        <f t="shared" si="5"/>
        <v>36.99148484848485</v>
      </c>
      <c r="H76" s="14">
        <f t="shared" si="6"/>
        <v>-7451.019999999999</v>
      </c>
      <c r="J76" s="24">
        <f t="shared" si="7"/>
      </c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4957710</v>
      </c>
      <c r="E77" s="38">
        <v>3986846.47</v>
      </c>
      <c r="F77" s="28" t="str">
        <f t="shared" si="4"/>
        <v>x</v>
      </c>
      <c r="G77" s="28">
        <f t="shared" si="5"/>
        <v>80.41709720818685</v>
      </c>
      <c r="H77" s="23">
        <f t="shared" si="6"/>
        <v>3986846.47</v>
      </c>
      <c r="J77" s="24">
        <f t="shared" si="7"/>
      </c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4850185</v>
      </c>
      <c r="E78" s="39">
        <v>3927075.61</v>
      </c>
      <c r="F78" s="27" t="str">
        <f t="shared" si="4"/>
        <v>x</v>
      </c>
      <c r="G78" s="27">
        <f t="shared" si="5"/>
        <v>80.96754268136164</v>
      </c>
      <c r="H78" s="14">
        <f t="shared" si="6"/>
        <v>3927075.61</v>
      </c>
      <c r="J78" s="24">
        <f t="shared" si="7"/>
      </c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107525</v>
      </c>
      <c r="E79" s="39">
        <v>59770.86</v>
      </c>
      <c r="F79" s="27" t="str">
        <f t="shared" si="4"/>
        <v>x</v>
      </c>
      <c r="G79" s="27">
        <f t="shared" si="5"/>
        <v>55.587872587770285</v>
      </c>
      <c r="H79" s="14">
        <f t="shared" si="6"/>
        <v>59770.86</v>
      </c>
      <c r="J79" s="24">
        <f t="shared" si="7"/>
      </c>
      <c r="K79" s="24"/>
      <c r="L79" s="24"/>
    </row>
    <row r="80" spans="1:12" ht="12.75">
      <c r="A80" s="12" t="s">
        <v>53</v>
      </c>
      <c r="B80" s="10" t="s">
        <v>54</v>
      </c>
      <c r="C80" s="38">
        <v>1103853.92</v>
      </c>
      <c r="D80" s="38">
        <v>1402300</v>
      </c>
      <c r="E80" s="38">
        <v>1127464.58</v>
      </c>
      <c r="F80" s="25">
        <f t="shared" si="4"/>
        <v>102.13892975983636</v>
      </c>
      <c r="G80" s="25">
        <f t="shared" si="5"/>
        <v>80.40109676959281</v>
      </c>
      <c r="H80" s="15">
        <f t="shared" si="6"/>
        <v>23610.66000000015</v>
      </c>
      <c r="J80" s="24">
        <f t="shared" si="7"/>
      </c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1101348.87</v>
      </c>
      <c r="D81" s="39">
        <v>1375300</v>
      </c>
      <c r="E81" s="39">
        <v>1118256.28</v>
      </c>
      <c r="F81" s="27">
        <f t="shared" si="4"/>
        <v>101.53515479613648</v>
      </c>
      <c r="G81" s="27">
        <f t="shared" si="5"/>
        <v>81.30998909328873</v>
      </c>
      <c r="H81" s="14">
        <f t="shared" si="6"/>
        <v>16907.409999999916</v>
      </c>
      <c r="J81" s="24">
        <f t="shared" si="7"/>
      </c>
      <c r="K81" s="24"/>
      <c r="L81" s="24"/>
    </row>
    <row r="82" spans="1:12" ht="12.75">
      <c r="A82" s="13" t="s">
        <v>7</v>
      </c>
      <c r="B82" s="2" t="s">
        <v>8</v>
      </c>
      <c r="C82" s="39">
        <v>2505.05</v>
      </c>
      <c r="D82" s="39">
        <v>27000</v>
      </c>
      <c r="E82" s="39">
        <v>9208.3</v>
      </c>
      <c r="F82" s="27">
        <f t="shared" si="4"/>
        <v>367.58946927207035</v>
      </c>
      <c r="G82" s="27">
        <f t="shared" si="5"/>
        <v>34.10481481481481</v>
      </c>
      <c r="H82" s="14">
        <f t="shared" si="6"/>
        <v>6703.249999999999</v>
      </c>
      <c r="J82" s="24">
        <f t="shared" si="7"/>
      </c>
      <c r="K82" s="24"/>
      <c r="L82" s="24"/>
    </row>
    <row r="83" spans="1:12" ht="12.75">
      <c r="A83" s="11" t="s">
        <v>55</v>
      </c>
      <c r="B83" s="8" t="s">
        <v>56</v>
      </c>
      <c r="C83" s="38">
        <v>14562529511.72</v>
      </c>
      <c r="D83" s="38">
        <v>19630086373</v>
      </c>
      <c r="E83" s="38">
        <v>16656785487.73</v>
      </c>
      <c r="F83" s="25">
        <f t="shared" si="4"/>
        <v>114.38112777264782</v>
      </c>
      <c r="G83" s="25">
        <f t="shared" si="5"/>
        <v>84.85334792332043</v>
      </c>
      <c r="H83" s="15">
        <f t="shared" si="6"/>
        <v>2094255976.0100002</v>
      </c>
      <c r="J83" s="24">
        <f t="shared" si="7"/>
      </c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196935902.66</v>
      </c>
      <c r="D84" s="38">
        <v>400611284</v>
      </c>
      <c r="E84" s="38">
        <v>170951902.01</v>
      </c>
      <c r="F84" s="25">
        <f t="shared" si="4"/>
        <v>86.80585901349838</v>
      </c>
      <c r="G84" s="25">
        <f t="shared" si="5"/>
        <v>42.67276256002814</v>
      </c>
      <c r="H84" s="15">
        <f t="shared" si="6"/>
        <v>-25984000.650000006</v>
      </c>
      <c r="J84" s="24">
        <f t="shared" si="7"/>
      </c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113793846.62</v>
      </c>
      <c r="D85" s="39">
        <v>171661284</v>
      </c>
      <c r="E85" s="39">
        <v>114063632.26</v>
      </c>
      <c r="F85" s="27">
        <f t="shared" si="4"/>
        <v>100.23708280193824</v>
      </c>
      <c r="G85" s="27">
        <f t="shared" si="5"/>
        <v>66.4469177919</v>
      </c>
      <c r="H85" s="14">
        <f t="shared" si="6"/>
        <v>269785.6400000006</v>
      </c>
      <c r="J85" s="24">
        <f t="shared" si="7"/>
      </c>
      <c r="K85" s="24"/>
      <c r="L85" s="24"/>
    </row>
    <row r="86" spans="1:12" ht="12.75">
      <c r="A86" s="13" t="s">
        <v>7</v>
      </c>
      <c r="B86" s="2" t="s">
        <v>8</v>
      </c>
      <c r="C86" s="39">
        <v>83142056.04</v>
      </c>
      <c r="D86" s="39">
        <v>228950000</v>
      </c>
      <c r="E86" s="39">
        <v>56888269.75</v>
      </c>
      <c r="F86" s="27">
        <f t="shared" si="4"/>
        <v>68.42297684174518</v>
      </c>
      <c r="G86" s="27">
        <f t="shared" si="5"/>
        <v>24.847464402708013</v>
      </c>
      <c r="H86" s="14">
        <f t="shared" si="6"/>
        <v>-26253786.290000007</v>
      </c>
      <c r="J86" s="24">
        <f t="shared" si="7"/>
      </c>
      <c r="K86" s="24"/>
      <c r="L86" s="24"/>
    </row>
    <row r="87" spans="1:12" ht="12.75">
      <c r="A87" s="12" t="s">
        <v>59</v>
      </c>
      <c r="B87" s="10" t="s">
        <v>60</v>
      </c>
      <c r="C87" s="38">
        <v>13063211180.64</v>
      </c>
      <c r="D87" s="38">
        <v>17541119797</v>
      </c>
      <c r="E87" s="38">
        <v>15189811447.46</v>
      </c>
      <c r="F87" s="25">
        <f t="shared" si="4"/>
        <v>116.27930711226404</v>
      </c>
      <c r="G87" s="25">
        <f t="shared" si="5"/>
        <v>86.59544899783343</v>
      </c>
      <c r="H87" s="15">
        <f t="shared" si="6"/>
        <v>2126600266.8199997</v>
      </c>
      <c r="J87" s="24">
        <f t="shared" si="7"/>
      </c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13063211180.64</v>
      </c>
      <c r="D88" s="39">
        <v>17541119797</v>
      </c>
      <c r="E88" s="39">
        <v>15189811447.46</v>
      </c>
      <c r="F88" s="27">
        <f t="shared" si="4"/>
        <v>116.27930711226404</v>
      </c>
      <c r="G88" s="27">
        <f t="shared" si="5"/>
        <v>86.59544899783343</v>
      </c>
      <c r="H88" s="14">
        <f t="shared" si="6"/>
        <v>2126600266.8199997</v>
      </c>
      <c r="J88" s="24">
        <f t="shared" si="7"/>
      </c>
      <c r="K88" s="24"/>
      <c r="L88" s="24"/>
    </row>
    <row r="89" spans="1:12" ht="12.75">
      <c r="A89" s="12" t="s">
        <v>61</v>
      </c>
      <c r="B89" s="10" t="s">
        <v>62</v>
      </c>
      <c r="C89" s="38">
        <v>466256260.25</v>
      </c>
      <c r="D89" s="38">
        <v>615517054</v>
      </c>
      <c r="E89" s="38">
        <v>469021140.52</v>
      </c>
      <c r="F89" s="25">
        <f t="shared" si="4"/>
        <v>100.59299584921766</v>
      </c>
      <c r="G89" s="25">
        <f t="shared" si="5"/>
        <v>76.19953622276077</v>
      </c>
      <c r="H89" s="15">
        <f t="shared" si="6"/>
        <v>2764880.269999981</v>
      </c>
      <c r="J89" s="24">
        <f t="shared" si="7"/>
      </c>
      <c r="K89" s="24"/>
      <c r="L89" s="24"/>
    </row>
    <row r="90" spans="1:12" s="9" customFormat="1" ht="12.75">
      <c r="A90" s="13" t="s">
        <v>5</v>
      </c>
      <c r="B90" s="2" t="s">
        <v>6</v>
      </c>
      <c r="C90" s="39">
        <v>461295172.57</v>
      </c>
      <c r="D90" s="39">
        <v>590188429</v>
      </c>
      <c r="E90" s="39">
        <v>453104137.29</v>
      </c>
      <c r="F90" s="27">
        <f t="shared" si="4"/>
        <v>98.22433969244345</v>
      </c>
      <c r="G90" s="27">
        <f t="shared" si="5"/>
        <v>76.77279238729365</v>
      </c>
      <c r="H90" s="14">
        <f t="shared" si="6"/>
        <v>-8191035.279999971</v>
      </c>
      <c r="J90" s="24">
        <f t="shared" si="7"/>
      </c>
      <c r="K90" s="24"/>
      <c r="L90" s="24"/>
    </row>
    <row r="91" spans="1:12" ht="12.75">
      <c r="A91" s="13" t="s">
        <v>7</v>
      </c>
      <c r="B91" s="2" t="s">
        <v>8</v>
      </c>
      <c r="C91" s="39">
        <v>4961087.68</v>
      </c>
      <c r="D91" s="39">
        <v>25328625</v>
      </c>
      <c r="E91" s="39">
        <v>15917003.23</v>
      </c>
      <c r="F91" s="27">
        <f t="shared" si="4"/>
        <v>320.8369667435509</v>
      </c>
      <c r="G91" s="27">
        <f t="shared" si="5"/>
        <v>62.84195541605595</v>
      </c>
      <c r="H91" s="14">
        <f t="shared" si="6"/>
        <v>10955915.55</v>
      </c>
      <c r="J91" s="24">
        <f t="shared" si="7"/>
      </c>
      <c r="K91" s="24"/>
      <c r="L91" s="24"/>
    </row>
    <row r="92" spans="1:12" ht="12.75">
      <c r="A92" s="12" t="s">
        <v>63</v>
      </c>
      <c r="B92" s="10" t="s">
        <v>64</v>
      </c>
      <c r="C92" s="38">
        <v>731336553.78</v>
      </c>
      <c r="D92" s="38">
        <v>883343135</v>
      </c>
      <c r="E92" s="38">
        <v>703913348.74</v>
      </c>
      <c r="F92" s="25">
        <f t="shared" si="4"/>
        <v>96.25026194872116</v>
      </c>
      <c r="G92" s="25">
        <f t="shared" si="5"/>
        <v>79.68741940129529</v>
      </c>
      <c r="H92" s="15">
        <f t="shared" si="6"/>
        <v>-27423205.03999996</v>
      </c>
      <c r="J92" s="24">
        <f t="shared" si="7"/>
      </c>
      <c r="K92" s="24"/>
      <c r="L92" s="24"/>
    </row>
    <row r="93" spans="1:12" s="9" customFormat="1" ht="12.75">
      <c r="A93" s="13" t="s">
        <v>5</v>
      </c>
      <c r="B93" s="2" t="s">
        <v>6</v>
      </c>
      <c r="C93" s="39">
        <v>696136573.74</v>
      </c>
      <c r="D93" s="39">
        <v>831473135</v>
      </c>
      <c r="E93" s="39">
        <v>688417317.03</v>
      </c>
      <c r="F93" s="27">
        <f t="shared" si="4"/>
        <v>98.89112898227307</v>
      </c>
      <c r="G93" s="27">
        <f t="shared" si="5"/>
        <v>82.79489595656028</v>
      </c>
      <c r="H93" s="14">
        <f t="shared" si="6"/>
        <v>-7719256.710000038</v>
      </c>
      <c r="J93" s="24">
        <f t="shared" si="7"/>
      </c>
      <c r="K93" s="24"/>
      <c r="L93" s="24"/>
    </row>
    <row r="94" spans="1:12" ht="12.75">
      <c r="A94" s="13" t="s">
        <v>7</v>
      </c>
      <c r="B94" s="2" t="s">
        <v>8</v>
      </c>
      <c r="C94" s="39">
        <v>35199980.04</v>
      </c>
      <c r="D94" s="39">
        <v>51870000</v>
      </c>
      <c r="E94" s="39">
        <v>15496031.71</v>
      </c>
      <c r="F94" s="27">
        <f t="shared" si="4"/>
        <v>44.02284232090719</v>
      </c>
      <c r="G94" s="27">
        <f t="shared" si="5"/>
        <v>29.874747850395224</v>
      </c>
      <c r="H94" s="14">
        <f t="shared" si="6"/>
        <v>-19703948.33</v>
      </c>
      <c r="J94" s="24">
        <f t="shared" si="7"/>
      </c>
      <c r="K94" s="24"/>
      <c r="L94" s="24"/>
    </row>
    <row r="95" spans="1:12" ht="12.75">
      <c r="A95" s="12" t="s">
        <v>65</v>
      </c>
      <c r="B95" s="10" t="s">
        <v>66</v>
      </c>
      <c r="C95" s="38">
        <v>6713601.04</v>
      </c>
      <c r="D95" s="38">
        <v>13921992</v>
      </c>
      <c r="E95" s="38">
        <v>10581342.62</v>
      </c>
      <c r="F95" s="25">
        <f t="shared" si="4"/>
        <v>157.61053653554603</v>
      </c>
      <c r="G95" s="25">
        <f t="shared" si="5"/>
        <v>76.00451587675097</v>
      </c>
      <c r="H95" s="15">
        <f t="shared" si="6"/>
        <v>3867741.579999999</v>
      </c>
      <c r="J95" s="24">
        <f t="shared" si="7"/>
      </c>
      <c r="K95" s="24"/>
      <c r="L95" s="24"/>
    </row>
    <row r="96" spans="1:12" s="9" customFormat="1" ht="12.75">
      <c r="A96" s="13" t="s">
        <v>5</v>
      </c>
      <c r="B96" s="2" t="s">
        <v>6</v>
      </c>
      <c r="C96" s="39">
        <v>6646182.21</v>
      </c>
      <c r="D96" s="39">
        <v>13591992</v>
      </c>
      <c r="E96" s="39">
        <v>10316206.82</v>
      </c>
      <c r="F96" s="27">
        <f t="shared" si="4"/>
        <v>155.2200420337257</v>
      </c>
      <c r="G96" s="27">
        <f t="shared" si="5"/>
        <v>75.89915311898359</v>
      </c>
      <c r="H96" s="14">
        <f t="shared" si="6"/>
        <v>3670024.6100000003</v>
      </c>
      <c r="J96" s="24">
        <f t="shared" si="7"/>
      </c>
      <c r="K96" s="24"/>
      <c r="L96" s="24"/>
    </row>
    <row r="97" spans="1:12" ht="12.75">
      <c r="A97" s="13" t="s">
        <v>7</v>
      </c>
      <c r="B97" s="2" t="s">
        <v>8</v>
      </c>
      <c r="C97" s="39">
        <v>67418.83</v>
      </c>
      <c r="D97" s="39">
        <v>330000</v>
      </c>
      <c r="E97" s="39">
        <v>265135.8</v>
      </c>
      <c r="F97" s="27">
        <f t="shared" si="4"/>
        <v>393.26668825311856</v>
      </c>
      <c r="G97" s="27">
        <f t="shared" si="5"/>
        <v>80.34418181818181</v>
      </c>
      <c r="H97" s="14">
        <f t="shared" si="6"/>
        <v>197716.96999999997</v>
      </c>
      <c r="J97" s="24">
        <f t="shared" si="7"/>
      </c>
      <c r="K97" s="24"/>
      <c r="L97" s="24"/>
    </row>
    <row r="98" spans="1:12" ht="12.75">
      <c r="A98" s="12" t="s">
        <v>405</v>
      </c>
      <c r="B98" s="10" t="s">
        <v>412</v>
      </c>
      <c r="C98" s="38">
        <v>98076013.35</v>
      </c>
      <c r="D98" s="38">
        <v>175573111</v>
      </c>
      <c r="E98" s="38">
        <v>112506306.38</v>
      </c>
      <c r="F98" s="28">
        <f t="shared" si="4"/>
        <v>114.71337642824366</v>
      </c>
      <c r="G98" s="28">
        <f t="shared" si="5"/>
        <v>64.07946281705972</v>
      </c>
      <c r="H98" s="23">
        <f t="shared" si="6"/>
        <v>14430293.030000001</v>
      </c>
      <c r="J98" s="24">
        <f t="shared" si="7"/>
      </c>
      <c r="K98" s="24"/>
      <c r="L98" s="24"/>
    </row>
    <row r="99" spans="1:12" s="9" customFormat="1" ht="12.75">
      <c r="A99" s="13" t="s">
        <v>5</v>
      </c>
      <c r="B99" s="2" t="s">
        <v>6</v>
      </c>
      <c r="C99" s="39">
        <v>98076013.35</v>
      </c>
      <c r="D99" s="39">
        <v>175073111</v>
      </c>
      <c r="E99" s="39">
        <v>112313521.69</v>
      </c>
      <c r="F99" s="27">
        <f t="shared" si="4"/>
        <v>114.51680982300043</v>
      </c>
      <c r="G99" s="27">
        <f t="shared" si="5"/>
        <v>64.15235386432357</v>
      </c>
      <c r="H99" s="14">
        <f t="shared" si="6"/>
        <v>14237508.340000004</v>
      </c>
      <c r="J99" s="24">
        <f t="shared" si="7"/>
      </c>
      <c r="K99" s="24"/>
      <c r="L99" s="24"/>
    </row>
    <row r="100" spans="1:12" ht="12.75">
      <c r="A100" s="13" t="s">
        <v>7</v>
      </c>
      <c r="B100" s="2" t="s">
        <v>8</v>
      </c>
      <c r="C100" s="39"/>
      <c r="D100" s="39">
        <v>500000</v>
      </c>
      <c r="E100" s="39">
        <v>192784.69</v>
      </c>
      <c r="F100" s="27" t="str">
        <f t="shared" si="4"/>
        <v>x</v>
      </c>
      <c r="G100" s="27">
        <f t="shared" si="5"/>
        <v>38.556938</v>
      </c>
      <c r="H100" s="14">
        <f t="shared" si="6"/>
        <v>192784.69</v>
      </c>
      <c r="J100" s="24">
        <f t="shared" si="7"/>
      </c>
      <c r="K100" s="24"/>
      <c r="L100" s="24"/>
    </row>
    <row r="101" spans="1:12" ht="12.75">
      <c r="A101" s="11" t="s">
        <v>67</v>
      </c>
      <c r="B101" s="8" t="s">
        <v>68</v>
      </c>
      <c r="C101" s="38">
        <v>5651227.85</v>
      </c>
      <c r="D101" s="38">
        <v>0</v>
      </c>
      <c r="E101" s="38">
        <v>0</v>
      </c>
      <c r="F101" s="25">
        <f t="shared" si="4"/>
        <v>0</v>
      </c>
      <c r="G101" s="25" t="str">
        <f t="shared" si="5"/>
        <v>x</v>
      </c>
      <c r="H101" s="15">
        <f t="shared" si="6"/>
        <v>-5651227.85</v>
      </c>
      <c r="J101" s="24">
        <f t="shared" si="7"/>
      </c>
      <c r="K101" s="24"/>
      <c r="L101" s="24"/>
    </row>
    <row r="102" spans="1:12" s="9" customFormat="1" ht="12.75">
      <c r="A102" s="12" t="s">
        <v>69</v>
      </c>
      <c r="B102" s="10" t="s">
        <v>70</v>
      </c>
      <c r="C102" s="38">
        <v>5651227.85</v>
      </c>
      <c r="D102" s="38">
        <v>0</v>
      </c>
      <c r="E102" s="38">
        <v>0</v>
      </c>
      <c r="F102" s="25">
        <f t="shared" si="4"/>
        <v>0</v>
      </c>
      <c r="G102" s="25" t="str">
        <f t="shared" si="5"/>
        <v>x</v>
      </c>
      <c r="H102" s="15">
        <f t="shared" si="6"/>
        <v>-5651227.85</v>
      </c>
      <c r="J102" s="24">
        <f t="shared" si="7"/>
      </c>
      <c r="K102" s="24"/>
      <c r="L102" s="24"/>
    </row>
    <row r="103" spans="1:12" s="9" customFormat="1" ht="12.75">
      <c r="A103" s="13" t="s">
        <v>5</v>
      </c>
      <c r="B103" s="2" t="s">
        <v>6</v>
      </c>
      <c r="C103" s="39">
        <v>5617581.36</v>
      </c>
      <c r="D103" s="39">
        <v>0</v>
      </c>
      <c r="E103" s="39">
        <v>0</v>
      </c>
      <c r="F103" s="27">
        <f t="shared" si="4"/>
        <v>0</v>
      </c>
      <c r="G103" s="27" t="str">
        <f t="shared" si="5"/>
        <v>x</v>
      </c>
      <c r="H103" s="14">
        <f t="shared" si="6"/>
        <v>-5617581.36</v>
      </c>
      <c r="J103" s="24">
        <f t="shared" si="7"/>
      </c>
      <c r="K103" s="24"/>
      <c r="L103" s="24"/>
    </row>
    <row r="104" spans="1:12" s="9" customFormat="1" ht="12.75">
      <c r="A104" s="13" t="s">
        <v>7</v>
      </c>
      <c r="B104" s="2" t="s">
        <v>8</v>
      </c>
      <c r="C104" s="39">
        <v>33646.49</v>
      </c>
      <c r="D104" s="39">
        <v>0</v>
      </c>
      <c r="E104" s="39"/>
      <c r="F104" s="27">
        <f t="shared" si="4"/>
        <v>0</v>
      </c>
      <c r="G104" s="27" t="str">
        <f t="shared" si="5"/>
        <v>x</v>
      </c>
      <c r="H104" s="14">
        <f t="shared" si="6"/>
        <v>-33646.49</v>
      </c>
      <c r="J104" s="24">
        <f t="shared" si="7"/>
      </c>
      <c r="K104" s="24"/>
      <c r="L104" s="24"/>
    </row>
    <row r="105" spans="1:12" ht="12.75">
      <c r="A105" s="11" t="s">
        <v>71</v>
      </c>
      <c r="B105" s="8" t="s">
        <v>72</v>
      </c>
      <c r="C105" s="38">
        <v>288231390.05</v>
      </c>
      <c r="D105" s="38">
        <v>324743626</v>
      </c>
      <c r="E105" s="38">
        <v>286186393.65</v>
      </c>
      <c r="F105" s="25">
        <f t="shared" si="4"/>
        <v>99.29050184310415</v>
      </c>
      <c r="G105" s="25">
        <f t="shared" si="5"/>
        <v>88.12687016372725</v>
      </c>
      <c r="H105" s="15">
        <f t="shared" si="6"/>
        <v>-2044996.4000000358</v>
      </c>
      <c r="J105" s="24">
        <f t="shared" si="7"/>
      </c>
      <c r="K105" s="24"/>
      <c r="L105" s="24"/>
    </row>
    <row r="106" spans="1:12" s="9" customFormat="1" ht="12.75">
      <c r="A106" s="11" t="s">
        <v>73</v>
      </c>
      <c r="B106" s="8" t="s">
        <v>74</v>
      </c>
      <c r="C106" s="38">
        <v>3482921.72</v>
      </c>
      <c r="D106" s="38">
        <v>11694295</v>
      </c>
      <c r="E106" s="38">
        <v>3234425.59</v>
      </c>
      <c r="F106" s="25">
        <f t="shared" si="4"/>
        <v>92.86529672564676</v>
      </c>
      <c r="G106" s="25">
        <f t="shared" si="5"/>
        <v>27.658149465187936</v>
      </c>
      <c r="H106" s="15">
        <f t="shared" si="6"/>
        <v>-248496.13000000035</v>
      </c>
      <c r="J106" s="24">
        <f t="shared" si="7"/>
      </c>
      <c r="K106" s="24"/>
      <c r="L106" s="24"/>
    </row>
    <row r="107" spans="1:12" s="9" customFormat="1" ht="12.75">
      <c r="A107" s="12" t="s">
        <v>75</v>
      </c>
      <c r="B107" s="10" t="s">
        <v>76</v>
      </c>
      <c r="C107" s="38">
        <v>3482921.72</v>
      </c>
      <c r="D107" s="38">
        <v>11694295</v>
      </c>
      <c r="E107" s="38">
        <v>3234425.59</v>
      </c>
      <c r="F107" s="25">
        <f t="shared" si="4"/>
        <v>92.86529672564676</v>
      </c>
      <c r="G107" s="25">
        <f t="shared" si="5"/>
        <v>27.658149465187936</v>
      </c>
      <c r="H107" s="15">
        <f t="shared" si="6"/>
        <v>-248496.13000000035</v>
      </c>
      <c r="J107" s="24">
        <f t="shared" si="7"/>
      </c>
      <c r="K107" s="24"/>
      <c r="L107" s="24"/>
    </row>
    <row r="108" spans="1:12" s="9" customFormat="1" ht="12.75">
      <c r="A108" s="13" t="s">
        <v>5</v>
      </c>
      <c r="B108" s="2" t="s">
        <v>6</v>
      </c>
      <c r="C108" s="39">
        <v>3477935.49</v>
      </c>
      <c r="D108" s="39">
        <v>5348295</v>
      </c>
      <c r="E108" s="39">
        <v>3152023.9</v>
      </c>
      <c r="F108" s="27">
        <f t="shared" si="4"/>
        <v>90.62916517752892</v>
      </c>
      <c r="G108" s="27">
        <f t="shared" si="5"/>
        <v>58.935116705417336</v>
      </c>
      <c r="H108" s="14">
        <f t="shared" si="6"/>
        <v>-325911.5900000003</v>
      </c>
      <c r="J108" s="24">
        <f t="shared" si="7"/>
      </c>
      <c r="K108" s="24"/>
      <c r="L108" s="24"/>
    </row>
    <row r="109" spans="1:12" ht="12.75">
      <c r="A109" s="13" t="s">
        <v>7</v>
      </c>
      <c r="B109" s="2" t="s">
        <v>8</v>
      </c>
      <c r="C109" s="39">
        <v>4986.23</v>
      </c>
      <c r="D109" s="39">
        <v>6346000</v>
      </c>
      <c r="E109" s="39">
        <v>82401.69</v>
      </c>
      <c r="F109" s="27">
        <f t="shared" si="4"/>
        <v>1652.5850191427191</v>
      </c>
      <c r="G109" s="27">
        <f t="shared" si="5"/>
        <v>1.2984823510872991</v>
      </c>
      <c r="H109" s="14">
        <f t="shared" si="6"/>
        <v>77415.46</v>
      </c>
      <c r="J109" s="24">
        <f t="shared" si="7"/>
      </c>
      <c r="K109" s="24"/>
      <c r="L109" s="24"/>
    </row>
    <row r="110" spans="1:12" ht="12.75">
      <c r="A110" s="11" t="s">
        <v>77</v>
      </c>
      <c r="B110" s="8" t="s">
        <v>78</v>
      </c>
      <c r="C110" s="38">
        <v>2385075.73</v>
      </c>
      <c r="D110" s="38">
        <v>20297398</v>
      </c>
      <c r="E110" s="38">
        <v>13263816.49</v>
      </c>
      <c r="F110" s="25">
        <f t="shared" si="4"/>
        <v>556.1172051337758</v>
      </c>
      <c r="G110" s="25">
        <f t="shared" si="5"/>
        <v>65.34737354019467</v>
      </c>
      <c r="H110" s="15">
        <f t="shared" si="6"/>
        <v>10878740.76</v>
      </c>
      <c r="J110" s="24">
        <f t="shared" si="7"/>
      </c>
      <c r="K110" s="24"/>
      <c r="L110" s="24"/>
    </row>
    <row r="111" spans="1:12" s="9" customFormat="1" ht="12.75">
      <c r="A111" s="12" t="s">
        <v>79</v>
      </c>
      <c r="B111" s="10" t="s">
        <v>80</v>
      </c>
      <c r="C111" s="38">
        <v>2385075.73</v>
      </c>
      <c r="D111" s="38">
        <v>20297398</v>
      </c>
      <c r="E111" s="38">
        <v>13263816.49</v>
      </c>
      <c r="F111" s="25">
        <f t="shared" si="4"/>
        <v>556.1172051337758</v>
      </c>
      <c r="G111" s="25">
        <f t="shared" si="5"/>
        <v>65.34737354019467</v>
      </c>
      <c r="H111" s="15">
        <f t="shared" si="6"/>
        <v>10878740.76</v>
      </c>
      <c r="J111" s="24">
        <f t="shared" si="7"/>
      </c>
      <c r="K111" s="24"/>
      <c r="L111" s="24"/>
    </row>
    <row r="112" spans="1:12" s="9" customFormat="1" ht="12.75">
      <c r="A112" s="13" t="s">
        <v>5</v>
      </c>
      <c r="B112" s="2" t="s">
        <v>6</v>
      </c>
      <c r="C112" s="39">
        <v>2161984.33</v>
      </c>
      <c r="D112" s="39">
        <v>19953398</v>
      </c>
      <c r="E112" s="39">
        <v>13042676.68</v>
      </c>
      <c r="F112" s="27">
        <f t="shared" si="4"/>
        <v>603.2734141047174</v>
      </c>
      <c r="G112" s="27">
        <f t="shared" si="5"/>
        <v>65.3656919989267</v>
      </c>
      <c r="H112" s="14">
        <f t="shared" si="6"/>
        <v>10880692.35</v>
      </c>
      <c r="J112" s="24">
        <f t="shared" si="7"/>
      </c>
      <c r="K112" s="24"/>
      <c r="L112" s="24"/>
    </row>
    <row r="113" spans="1:12" ht="12.75">
      <c r="A113" s="13" t="s">
        <v>7</v>
      </c>
      <c r="B113" s="2" t="s">
        <v>8</v>
      </c>
      <c r="C113" s="39">
        <v>223091.4</v>
      </c>
      <c r="D113" s="39">
        <v>344000</v>
      </c>
      <c r="E113" s="39">
        <v>221139.81</v>
      </c>
      <c r="F113" s="27">
        <f t="shared" si="4"/>
        <v>99.12520608145361</v>
      </c>
      <c r="G113" s="27">
        <f t="shared" si="5"/>
        <v>64.28482848837209</v>
      </c>
      <c r="H113" s="14">
        <f t="shared" si="6"/>
        <v>-1951.5899999999965</v>
      </c>
      <c r="J113" s="24">
        <f t="shared" si="7"/>
      </c>
      <c r="K113" s="24"/>
      <c r="L113" s="24"/>
    </row>
    <row r="114" spans="1:12" ht="12.75">
      <c r="A114" s="11" t="s">
        <v>81</v>
      </c>
      <c r="B114" s="8" t="s">
        <v>82</v>
      </c>
      <c r="C114" s="38">
        <v>3626465166.12</v>
      </c>
      <c r="D114" s="38">
        <v>4278647780</v>
      </c>
      <c r="E114" s="38">
        <v>3415084230.02</v>
      </c>
      <c r="F114" s="25">
        <f t="shared" si="4"/>
        <v>94.1711576861454</v>
      </c>
      <c r="G114" s="25">
        <f t="shared" si="5"/>
        <v>79.81690491055097</v>
      </c>
      <c r="H114" s="15">
        <f t="shared" si="6"/>
        <v>-211380936.0999999</v>
      </c>
      <c r="J114" s="24">
        <f t="shared" si="7"/>
      </c>
      <c r="K114" s="24"/>
      <c r="L114" s="24"/>
    </row>
    <row r="115" spans="1:12" s="9" customFormat="1" ht="12.75">
      <c r="A115" s="12" t="s">
        <v>83</v>
      </c>
      <c r="B115" s="10" t="s">
        <v>84</v>
      </c>
      <c r="C115" s="38">
        <v>3626465166.12</v>
      </c>
      <c r="D115" s="38">
        <v>4278647780</v>
      </c>
      <c r="E115" s="38">
        <v>3415084230.02</v>
      </c>
      <c r="F115" s="25">
        <f t="shared" si="4"/>
        <v>94.1711576861454</v>
      </c>
      <c r="G115" s="25">
        <f t="shared" si="5"/>
        <v>79.81690491055097</v>
      </c>
      <c r="H115" s="15">
        <f t="shared" si="6"/>
        <v>-211380936.0999999</v>
      </c>
      <c r="J115" s="24">
        <f t="shared" si="7"/>
      </c>
      <c r="K115" s="24"/>
      <c r="L115" s="24"/>
    </row>
    <row r="116" spans="1:12" s="9" customFormat="1" ht="12.75">
      <c r="A116" s="13" t="s">
        <v>5</v>
      </c>
      <c r="B116" s="2" t="s">
        <v>6</v>
      </c>
      <c r="C116" s="39">
        <v>3598087487.76</v>
      </c>
      <c r="D116" s="39">
        <v>4186334235</v>
      </c>
      <c r="E116" s="39">
        <v>3365629428.24</v>
      </c>
      <c r="F116" s="27">
        <f t="shared" si="4"/>
        <v>93.53939946399919</v>
      </c>
      <c r="G116" s="27">
        <f t="shared" si="5"/>
        <v>80.39562154644825</v>
      </c>
      <c r="H116" s="14">
        <f t="shared" si="6"/>
        <v>-232458059.52000046</v>
      </c>
      <c r="J116" s="24">
        <f t="shared" si="7"/>
      </c>
      <c r="K116" s="24"/>
      <c r="L116" s="24"/>
    </row>
    <row r="117" spans="1:12" ht="12.75">
      <c r="A117" s="13" t="s">
        <v>7</v>
      </c>
      <c r="B117" s="2" t="s">
        <v>8</v>
      </c>
      <c r="C117" s="39">
        <v>28377678.36</v>
      </c>
      <c r="D117" s="39">
        <v>92313545</v>
      </c>
      <c r="E117" s="39">
        <v>49454801.78</v>
      </c>
      <c r="F117" s="27">
        <f t="shared" si="4"/>
        <v>174.27360037214828</v>
      </c>
      <c r="G117" s="27">
        <f t="shared" si="5"/>
        <v>53.57263853316434</v>
      </c>
      <c r="H117" s="14">
        <f t="shared" si="6"/>
        <v>21077123.42</v>
      </c>
      <c r="J117" s="24">
        <f t="shared" si="7"/>
      </c>
      <c r="K117" s="24"/>
      <c r="L117" s="24"/>
    </row>
    <row r="118" spans="1:12" ht="12.75">
      <c r="A118" s="11" t="s">
        <v>85</v>
      </c>
      <c r="B118" s="8" t="s">
        <v>86</v>
      </c>
      <c r="C118" s="38">
        <v>28810432.23</v>
      </c>
      <c r="D118" s="38">
        <v>57771429</v>
      </c>
      <c r="E118" s="38">
        <v>30768963.47</v>
      </c>
      <c r="F118" s="25">
        <f t="shared" si="4"/>
        <v>106.79799325593109</v>
      </c>
      <c r="G118" s="25">
        <f t="shared" si="5"/>
        <v>53.25982756978367</v>
      </c>
      <c r="H118" s="15">
        <f t="shared" si="6"/>
        <v>1958531.2399999984</v>
      </c>
      <c r="J118" s="24">
        <f t="shared" si="7"/>
      </c>
      <c r="K118" s="24"/>
      <c r="L118" s="24"/>
    </row>
    <row r="119" spans="1:12" s="9" customFormat="1" ht="12.75">
      <c r="A119" s="12" t="s">
        <v>87</v>
      </c>
      <c r="B119" s="10" t="s">
        <v>88</v>
      </c>
      <c r="C119" s="38">
        <v>23913830.66</v>
      </c>
      <c r="D119" s="38">
        <v>52695150</v>
      </c>
      <c r="E119" s="38">
        <v>26320938.93</v>
      </c>
      <c r="F119" s="25">
        <f t="shared" si="4"/>
        <v>110.06575777935194</v>
      </c>
      <c r="G119" s="25">
        <f t="shared" si="5"/>
        <v>49.94945252077279</v>
      </c>
      <c r="H119" s="15">
        <f t="shared" si="6"/>
        <v>2407108.2699999996</v>
      </c>
      <c r="J119" s="24">
        <f t="shared" si="7"/>
      </c>
      <c r="K119" s="24"/>
      <c r="L119" s="24"/>
    </row>
    <row r="120" spans="1:12" s="9" customFormat="1" ht="12.75">
      <c r="A120" s="13" t="s">
        <v>5</v>
      </c>
      <c r="B120" s="2" t="s">
        <v>6</v>
      </c>
      <c r="C120" s="39">
        <v>23640262</v>
      </c>
      <c r="D120" s="39">
        <v>52380150</v>
      </c>
      <c r="E120" s="39">
        <v>26311860.85</v>
      </c>
      <c r="F120" s="27">
        <f t="shared" si="4"/>
        <v>111.30105431995636</v>
      </c>
      <c r="G120" s="27">
        <f t="shared" si="5"/>
        <v>50.232503820626704</v>
      </c>
      <c r="H120" s="14">
        <f t="shared" si="6"/>
        <v>2671598.8500000015</v>
      </c>
      <c r="J120" s="24">
        <f t="shared" si="7"/>
      </c>
      <c r="K120" s="24"/>
      <c r="L120" s="24"/>
    </row>
    <row r="121" spans="1:12" ht="12.75">
      <c r="A121" s="13" t="s">
        <v>7</v>
      </c>
      <c r="B121" s="2" t="s">
        <v>8</v>
      </c>
      <c r="C121" s="39">
        <v>273568.66</v>
      </c>
      <c r="D121" s="39">
        <v>315000</v>
      </c>
      <c r="E121" s="39">
        <v>9078.08</v>
      </c>
      <c r="F121" s="27">
        <f t="shared" si="4"/>
        <v>3.318391807014737</v>
      </c>
      <c r="G121" s="27">
        <f t="shared" si="5"/>
        <v>2.881930158730159</v>
      </c>
      <c r="H121" s="14">
        <f t="shared" si="6"/>
        <v>-264490.57999999996</v>
      </c>
      <c r="J121" s="24">
        <f t="shared" si="7"/>
      </c>
      <c r="K121" s="24"/>
      <c r="L121" s="24"/>
    </row>
    <row r="122" spans="1:12" ht="12.75">
      <c r="A122" s="12" t="s">
        <v>89</v>
      </c>
      <c r="B122" s="10" t="s">
        <v>90</v>
      </c>
      <c r="C122" s="38">
        <v>4896601.57</v>
      </c>
      <c r="D122" s="38">
        <v>5076279</v>
      </c>
      <c r="E122" s="38">
        <v>4448024.54</v>
      </c>
      <c r="F122" s="25">
        <f t="shared" si="4"/>
        <v>90.83901306677072</v>
      </c>
      <c r="G122" s="25">
        <f t="shared" si="5"/>
        <v>87.623720839615</v>
      </c>
      <c r="H122" s="15">
        <f t="shared" si="6"/>
        <v>-448577.03000000026</v>
      </c>
      <c r="J122" s="24">
        <f t="shared" si="7"/>
      </c>
      <c r="K122" s="24"/>
      <c r="L122" s="24"/>
    </row>
    <row r="123" spans="1:12" s="9" customFormat="1" ht="12.75">
      <c r="A123" s="13" t="s">
        <v>5</v>
      </c>
      <c r="B123" s="2" t="s">
        <v>6</v>
      </c>
      <c r="C123" s="39">
        <v>4896601.57</v>
      </c>
      <c r="D123" s="39">
        <v>5054279</v>
      </c>
      <c r="E123" s="39">
        <v>4429675.54</v>
      </c>
      <c r="F123" s="27">
        <f t="shared" si="4"/>
        <v>90.4642837828441</v>
      </c>
      <c r="G123" s="27">
        <f t="shared" si="5"/>
        <v>87.64208584448939</v>
      </c>
      <c r="H123" s="14">
        <f t="shared" si="6"/>
        <v>-466926.03000000026</v>
      </c>
      <c r="J123" s="24">
        <f t="shared" si="7"/>
      </c>
      <c r="K123" s="24"/>
      <c r="L123" s="24"/>
    </row>
    <row r="124" spans="1:12" s="9" customFormat="1" ht="12.75">
      <c r="A124" s="13" t="s">
        <v>7</v>
      </c>
      <c r="B124" s="2" t="s">
        <v>8</v>
      </c>
      <c r="C124" s="39"/>
      <c r="D124" s="39">
        <v>22000</v>
      </c>
      <c r="E124" s="39">
        <v>18349</v>
      </c>
      <c r="F124" s="27" t="str">
        <f t="shared" si="4"/>
        <v>x</v>
      </c>
      <c r="G124" s="27">
        <f>IF(D124=0,"x",E124/D124*100)</f>
        <v>83.40454545454546</v>
      </c>
      <c r="H124" s="14">
        <f>+E124-C124</f>
        <v>18349</v>
      </c>
      <c r="J124" s="24">
        <f t="shared" si="7"/>
      </c>
      <c r="K124" s="24"/>
      <c r="L124" s="24"/>
    </row>
    <row r="125" spans="1:12" ht="12.75">
      <c r="A125" s="11" t="s">
        <v>392</v>
      </c>
      <c r="B125" s="8" t="s">
        <v>393</v>
      </c>
      <c r="C125" s="38">
        <v>153963246.44</v>
      </c>
      <c r="D125" s="38">
        <v>326716955</v>
      </c>
      <c r="E125" s="38">
        <v>163498210.66</v>
      </c>
      <c r="F125" s="25">
        <f t="shared" si="4"/>
        <v>106.19301322911232</v>
      </c>
      <c r="G125" s="25">
        <f t="shared" si="5"/>
        <v>50.04276887313669</v>
      </c>
      <c r="H125" s="15">
        <f t="shared" si="6"/>
        <v>9534964.219999999</v>
      </c>
      <c r="J125" s="24">
        <f t="shared" si="7"/>
      </c>
      <c r="K125" s="24"/>
      <c r="L125" s="24"/>
    </row>
    <row r="126" spans="1:12" s="9" customFormat="1" ht="12.75">
      <c r="A126" s="12" t="s">
        <v>394</v>
      </c>
      <c r="B126" s="10" t="s">
        <v>395</v>
      </c>
      <c r="C126" s="38">
        <v>153963246.44</v>
      </c>
      <c r="D126" s="38">
        <v>326716955</v>
      </c>
      <c r="E126" s="38">
        <v>163498210.66</v>
      </c>
      <c r="F126" s="25">
        <f t="shared" si="4"/>
        <v>106.19301322911232</v>
      </c>
      <c r="G126" s="25">
        <f t="shared" si="5"/>
        <v>50.04276887313669</v>
      </c>
      <c r="H126" s="15">
        <f t="shared" si="6"/>
        <v>9534964.219999999</v>
      </c>
      <c r="J126" s="24">
        <f t="shared" si="7"/>
      </c>
      <c r="K126" s="24"/>
      <c r="L126" s="24"/>
    </row>
    <row r="127" spans="1:12" s="9" customFormat="1" ht="12.75">
      <c r="A127" s="13" t="s">
        <v>5</v>
      </c>
      <c r="B127" s="2" t="s">
        <v>6</v>
      </c>
      <c r="C127" s="39">
        <v>122141305.04</v>
      </c>
      <c r="D127" s="39">
        <v>185910636</v>
      </c>
      <c r="E127" s="39">
        <v>130500551.28</v>
      </c>
      <c r="F127" s="27">
        <f t="shared" si="4"/>
        <v>106.84391429849423</v>
      </c>
      <c r="G127" s="27">
        <f t="shared" si="5"/>
        <v>70.19531216062323</v>
      </c>
      <c r="H127" s="14">
        <f t="shared" si="6"/>
        <v>8359246.239999995</v>
      </c>
      <c r="J127" s="24">
        <f t="shared" si="7"/>
      </c>
      <c r="K127" s="24"/>
      <c r="L127" s="24"/>
    </row>
    <row r="128" spans="1:12" ht="12.75">
      <c r="A128" s="13" t="s">
        <v>7</v>
      </c>
      <c r="B128" s="2" t="s">
        <v>8</v>
      </c>
      <c r="C128" s="39">
        <v>31821941.4</v>
      </c>
      <c r="D128" s="39">
        <v>140806319</v>
      </c>
      <c r="E128" s="39">
        <v>32997659.38</v>
      </c>
      <c r="F128" s="27">
        <f t="shared" si="4"/>
        <v>103.69467709471681</v>
      </c>
      <c r="G128" s="27">
        <f t="shared" si="5"/>
        <v>23.434785891959862</v>
      </c>
      <c r="H128" s="14">
        <f t="shared" si="6"/>
        <v>1175717.9800000004</v>
      </c>
      <c r="J128" s="24">
        <f t="shared" si="7"/>
      </c>
      <c r="K128" s="24"/>
      <c r="L128" s="24"/>
    </row>
    <row r="129" spans="1:12" ht="12.75">
      <c r="A129" s="11" t="s">
        <v>91</v>
      </c>
      <c r="B129" s="8" t="s">
        <v>92</v>
      </c>
      <c r="C129" s="38">
        <v>4123215202.66</v>
      </c>
      <c r="D129" s="38">
        <v>4617357622</v>
      </c>
      <c r="E129" s="38">
        <v>4052014524.64</v>
      </c>
      <c r="F129" s="25">
        <f t="shared" si="4"/>
        <v>98.27317579800184</v>
      </c>
      <c r="G129" s="25">
        <f t="shared" si="5"/>
        <v>87.75613362356103</v>
      </c>
      <c r="H129" s="15">
        <f t="shared" si="6"/>
        <v>-71200678.01999998</v>
      </c>
      <c r="J129" s="24">
        <f t="shared" si="7"/>
      </c>
      <c r="K129" s="24"/>
      <c r="L129" s="24"/>
    </row>
    <row r="130" spans="1:12" s="9" customFormat="1" ht="12.75">
      <c r="A130" s="12" t="s">
        <v>93</v>
      </c>
      <c r="B130" s="10" t="s">
        <v>94</v>
      </c>
      <c r="C130" s="38">
        <v>3763999281.24</v>
      </c>
      <c r="D130" s="38">
        <v>4207131151</v>
      </c>
      <c r="E130" s="38">
        <v>3649725014.72</v>
      </c>
      <c r="F130" s="25">
        <f t="shared" si="4"/>
        <v>96.9640199696756</v>
      </c>
      <c r="G130" s="25">
        <f t="shared" si="5"/>
        <v>86.75092084667935</v>
      </c>
      <c r="H130" s="15">
        <f t="shared" si="6"/>
        <v>-114274266.51999998</v>
      </c>
      <c r="J130" s="24">
        <f t="shared" si="7"/>
      </c>
      <c r="K130" s="24"/>
      <c r="L130" s="24"/>
    </row>
    <row r="131" spans="1:12" s="9" customFormat="1" ht="12.75">
      <c r="A131" s="13" t="s">
        <v>5</v>
      </c>
      <c r="B131" s="2" t="s">
        <v>6</v>
      </c>
      <c r="C131" s="39">
        <v>3630111961.23</v>
      </c>
      <c r="D131" s="39">
        <v>3761349151</v>
      </c>
      <c r="E131" s="39">
        <v>3536981230.61</v>
      </c>
      <c r="F131" s="27">
        <f t="shared" si="4"/>
        <v>97.43449426313441</v>
      </c>
      <c r="G131" s="27">
        <f t="shared" si="5"/>
        <v>94.03490844952937</v>
      </c>
      <c r="H131" s="14">
        <f t="shared" si="6"/>
        <v>-93130730.61999989</v>
      </c>
      <c r="J131" s="24">
        <f t="shared" si="7"/>
      </c>
      <c r="K131" s="24"/>
      <c r="L131" s="24"/>
    </row>
    <row r="132" spans="1:12" ht="12.75">
      <c r="A132" s="13" t="s">
        <v>7</v>
      </c>
      <c r="B132" s="2" t="s">
        <v>8</v>
      </c>
      <c r="C132" s="39">
        <v>133887320.01</v>
      </c>
      <c r="D132" s="39">
        <v>445782000</v>
      </c>
      <c r="E132" s="39">
        <v>112743784.11</v>
      </c>
      <c r="F132" s="27">
        <f t="shared" si="4"/>
        <v>84.20796241315398</v>
      </c>
      <c r="G132" s="27">
        <f t="shared" si="5"/>
        <v>25.291237445657295</v>
      </c>
      <c r="H132" s="14">
        <f t="shared" si="6"/>
        <v>-21143535.900000006</v>
      </c>
      <c r="J132" s="24">
        <f t="shared" si="7"/>
      </c>
      <c r="K132" s="24"/>
      <c r="L132" s="24"/>
    </row>
    <row r="133" spans="1:12" ht="12.75">
      <c r="A133" s="12" t="s">
        <v>95</v>
      </c>
      <c r="B133" s="10" t="s">
        <v>96</v>
      </c>
      <c r="C133" s="38">
        <v>224303932.52</v>
      </c>
      <c r="D133" s="38">
        <v>239389100</v>
      </c>
      <c r="E133" s="38">
        <v>261226283.75</v>
      </c>
      <c r="F133" s="25">
        <f t="shared" si="4"/>
        <v>116.46085773672641</v>
      </c>
      <c r="G133" s="25">
        <f t="shared" si="5"/>
        <v>109.12204597034703</v>
      </c>
      <c r="H133" s="15">
        <f t="shared" si="6"/>
        <v>36922351.22999999</v>
      </c>
      <c r="J133" s="24">
        <f aca="true" t="shared" si="8" ref="J133:J196">IF(E133&lt;0,"!!!!!!","")</f>
      </c>
      <c r="K133" s="24"/>
      <c r="L133" s="24"/>
    </row>
    <row r="134" spans="1:12" s="9" customFormat="1" ht="12.75">
      <c r="A134" s="13" t="s">
        <v>5</v>
      </c>
      <c r="B134" s="2" t="s">
        <v>6</v>
      </c>
      <c r="C134" s="39">
        <v>224289566.24</v>
      </c>
      <c r="D134" s="39">
        <v>239109100</v>
      </c>
      <c r="E134" s="39">
        <v>261037014.5</v>
      </c>
      <c r="F134" s="27">
        <f t="shared" si="4"/>
        <v>116.38393121714745</v>
      </c>
      <c r="G134" s="27">
        <f t="shared" si="5"/>
        <v>109.17067334534738</v>
      </c>
      <c r="H134" s="14">
        <f t="shared" si="6"/>
        <v>36747448.25999999</v>
      </c>
      <c r="J134" s="24">
        <f t="shared" si="8"/>
      </c>
      <c r="K134" s="24"/>
      <c r="L134" s="24"/>
    </row>
    <row r="135" spans="1:12" ht="12.75">
      <c r="A135" s="13" t="s">
        <v>7</v>
      </c>
      <c r="B135" s="2" t="s">
        <v>8</v>
      </c>
      <c r="C135" s="39">
        <v>14366.28</v>
      </c>
      <c r="D135" s="39">
        <v>280000</v>
      </c>
      <c r="E135" s="39">
        <v>189269.25</v>
      </c>
      <c r="F135" s="27">
        <f t="shared" si="4"/>
        <v>1317.45483173097</v>
      </c>
      <c r="G135" s="27">
        <f t="shared" si="5"/>
        <v>67.59616071428572</v>
      </c>
      <c r="H135" s="14">
        <f t="shared" si="6"/>
        <v>174902.97</v>
      </c>
      <c r="J135" s="24">
        <f t="shared" si="8"/>
      </c>
      <c r="K135" s="24"/>
      <c r="L135" s="24"/>
    </row>
    <row r="136" spans="1:12" ht="12.75">
      <c r="A136" s="12" t="s">
        <v>97</v>
      </c>
      <c r="B136" s="10" t="s">
        <v>98</v>
      </c>
      <c r="C136" s="38">
        <v>9001629.85</v>
      </c>
      <c r="D136" s="38">
        <v>12313748</v>
      </c>
      <c r="E136" s="38">
        <v>10218294.9</v>
      </c>
      <c r="F136" s="25">
        <f t="shared" si="4"/>
        <v>113.51605287346935</v>
      </c>
      <c r="G136" s="25">
        <f t="shared" si="5"/>
        <v>82.98281644224002</v>
      </c>
      <c r="H136" s="15">
        <f t="shared" si="6"/>
        <v>1216665.0500000007</v>
      </c>
      <c r="J136" s="24">
        <f t="shared" si="8"/>
      </c>
      <c r="K136" s="24"/>
      <c r="L136" s="24"/>
    </row>
    <row r="137" spans="1:12" s="9" customFormat="1" ht="12.75">
      <c r="A137" s="13" t="s">
        <v>5</v>
      </c>
      <c r="B137" s="2" t="s">
        <v>6</v>
      </c>
      <c r="C137" s="39">
        <v>8940979.95</v>
      </c>
      <c r="D137" s="39">
        <v>11460748</v>
      </c>
      <c r="E137" s="39">
        <v>9635330.05</v>
      </c>
      <c r="F137" s="27">
        <f t="shared" si="4"/>
        <v>107.7659283868543</v>
      </c>
      <c r="G137" s="27">
        <f t="shared" si="5"/>
        <v>84.07243619700914</v>
      </c>
      <c r="H137" s="14">
        <f t="shared" si="6"/>
        <v>694350.1000000015</v>
      </c>
      <c r="J137" s="24">
        <f t="shared" si="8"/>
      </c>
      <c r="K137" s="24"/>
      <c r="L137" s="24"/>
    </row>
    <row r="138" spans="1:12" ht="12.75">
      <c r="A138" s="13" t="s">
        <v>7</v>
      </c>
      <c r="B138" s="2" t="s">
        <v>8</v>
      </c>
      <c r="C138" s="39">
        <v>60649.9</v>
      </c>
      <c r="D138" s="39">
        <v>853000</v>
      </c>
      <c r="E138" s="39">
        <v>582964.85</v>
      </c>
      <c r="F138" s="27">
        <f aca="true" t="shared" si="9" ref="F138:F205">IF(C138=0,"x",E138/C138*100)</f>
        <v>961.1967208519717</v>
      </c>
      <c r="G138" s="27">
        <f aca="true" t="shared" si="10" ref="G138:G205">IF(D138=0,"x",E138/D138*100)</f>
        <v>68.3428898007034</v>
      </c>
      <c r="H138" s="14">
        <f aca="true" t="shared" si="11" ref="H138:H205">+E138-C138</f>
        <v>522314.94999999995</v>
      </c>
      <c r="J138" s="24">
        <f t="shared" si="8"/>
      </c>
      <c r="K138" s="24"/>
      <c r="L138" s="24"/>
    </row>
    <row r="139" spans="1:12" ht="12.75">
      <c r="A139" s="12" t="s">
        <v>99</v>
      </c>
      <c r="B139" s="10" t="s">
        <v>100</v>
      </c>
      <c r="C139" s="38">
        <v>125910359.05</v>
      </c>
      <c r="D139" s="38">
        <v>158523623</v>
      </c>
      <c r="E139" s="38">
        <v>130844931.27</v>
      </c>
      <c r="F139" s="25">
        <f t="shared" si="9"/>
        <v>103.91911535892011</v>
      </c>
      <c r="G139" s="25">
        <f t="shared" si="10"/>
        <v>82.53970530940994</v>
      </c>
      <c r="H139" s="15">
        <f t="shared" si="11"/>
        <v>4934572.219999999</v>
      </c>
      <c r="J139" s="24">
        <f t="shared" si="8"/>
      </c>
      <c r="K139" s="24"/>
      <c r="L139" s="24"/>
    </row>
    <row r="140" spans="1:12" s="9" customFormat="1" ht="12.75">
      <c r="A140" s="13" t="s">
        <v>5</v>
      </c>
      <c r="B140" s="2" t="s">
        <v>6</v>
      </c>
      <c r="C140" s="39">
        <v>123176204.57</v>
      </c>
      <c r="D140" s="39">
        <v>147716123</v>
      </c>
      <c r="E140" s="39">
        <v>127459417.4</v>
      </c>
      <c r="F140" s="27">
        <f t="shared" si="9"/>
        <v>103.47730541377894</v>
      </c>
      <c r="G140" s="27">
        <f t="shared" si="10"/>
        <v>86.28673350707966</v>
      </c>
      <c r="H140" s="14">
        <f t="shared" si="11"/>
        <v>4283212.830000013</v>
      </c>
      <c r="J140" s="24">
        <f t="shared" si="8"/>
      </c>
      <c r="K140" s="24"/>
      <c r="L140" s="24"/>
    </row>
    <row r="141" spans="1:12" ht="12.75">
      <c r="A141" s="13" t="s">
        <v>7</v>
      </c>
      <c r="B141" s="2" t="s">
        <v>8</v>
      </c>
      <c r="C141" s="39">
        <v>2734154.48</v>
      </c>
      <c r="D141" s="39">
        <v>10807500</v>
      </c>
      <c r="E141" s="39">
        <v>3385513.87</v>
      </c>
      <c r="F141" s="27">
        <f t="shared" si="9"/>
        <v>123.82306467189814</v>
      </c>
      <c r="G141" s="27">
        <f t="shared" si="10"/>
        <v>31.325596761508212</v>
      </c>
      <c r="H141" s="14">
        <f t="shared" si="11"/>
        <v>651359.3900000001</v>
      </c>
      <c r="J141" s="24">
        <f t="shared" si="8"/>
      </c>
      <c r="K141" s="24"/>
      <c r="L141" s="24"/>
    </row>
    <row r="142" spans="1:12" ht="12.75">
      <c r="A142" s="11" t="s">
        <v>101</v>
      </c>
      <c r="B142" s="8" t="s">
        <v>102</v>
      </c>
      <c r="C142" s="38">
        <v>934662140.89</v>
      </c>
      <c r="D142" s="38">
        <v>936684035</v>
      </c>
      <c r="E142" s="38">
        <v>797168254.67</v>
      </c>
      <c r="F142" s="25">
        <f t="shared" si="9"/>
        <v>85.28945592157224</v>
      </c>
      <c r="G142" s="25">
        <f t="shared" si="10"/>
        <v>85.10535302013554</v>
      </c>
      <c r="H142" s="15">
        <f t="shared" si="11"/>
        <v>-137493886.22000003</v>
      </c>
      <c r="J142" s="24">
        <f t="shared" si="8"/>
      </c>
      <c r="K142" s="24"/>
      <c r="L142" s="24"/>
    </row>
    <row r="143" spans="1:12" s="9" customFormat="1" ht="12.75">
      <c r="A143" s="12" t="s">
        <v>103</v>
      </c>
      <c r="B143" s="10" t="s">
        <v>104</v>
      </c>
      <c r="C143" s="38">
        <v>934662140.89</v>
      </c>
      <c r="D143" s="38">
        <v>936684035</v>
      </c>
      <c r="E143" s="38">
        <v>797168254.67</v>
      </c>
      <c r="F143" s="25">
        <f t="shared" si="9"/>
        <v>85.28945592157224</v>
      </c>
      <c r="G143" s="25">
        <f t="shared" si="10"/>
        <v>85.10535302013554</v>
      </c>
      <c r="H143" s="15">
        <f t="shared" si="11"/>
        <v>-137493886.22000003</v>
      </c>
      <c r="J143" s="24">
        <f t="shared" si="8"/>
      </c>
      <c r="K143" s="24"/>
      <c r="L143" s="24"/>
    </row>
    <row r="144" spans="1:12" s="9" customFormat="1" ht="12.75">
      <c r="A144" s="13" t="s">
        <v>5</v>
      </c>
      <c r="B144" s="2" t="s">
        <v>6</v>
      </c>
      <c r="C144" s="39">
        <v>933408674.09</v>
      </c>
      <c r="D144" s="39">
        <v>930892035</v>
      </c>
      <c r="E144" s="39">
        <v>794766432.49</v>
      </c>
      <c r="F144" s="27">
        <f t="shared" si="9"/>
        <v>85.14667310809327</v>
      </c>
      <c r="G144" s="27">
        <f t="shared" si="10"/>
        <v>85.37686462104061</v>
      </c>
      <c r="H144" s="14">
        <f t="shared" si="11"/>
        <v>-138642241.60000002</v>
      </c>
      <c r="J144" s="24">
        <f t="shared" si="8"/>
      </c>
      <c r="K144" s="24"/>
      <c r="L144" s="24"/>
    </row>
    <row r="145" spans="1:12" ht="12.75">
      <c r="A145" s="13" t="s">
        <v>7</v>
      </c>
      <c r="B145" s="2" t="s">
        <v>8</v>
      </c>
      <c r="C145" s="39">
        <v>1253466.8</v>
      </c>
      <c r="D145" s="39">
        <v>5792000</v>
      </c>
      <c r="E145" s="39">
        <v>2401822.18</v>
      </c>
      <c r="F145" s="27">
        <f t="shared" si="9"/>
        <v>191.61434351512142</v>
      </c>
      <c r="G145" s="27">
        <f t="shared" si="10"/>
        <v>41.46792437845304</v>
      </c>
      <c r="H145" s="14">
        <f t="shared" si="11"/>
        <v>1148355.3800000001</v>
      </c>
      <c r="J145" s="24">
        <f t="shared" si="8"/>
      </c>
      <c r="K145" s="24"/>
      <c r="L145" s="24"/>
    </row>
    <row r="146" spans="1:12" ht="12.75">
      <c r="A146" s="11" t="s">
        <v>105</v>
      </c>
      <c r="B146" s="8" t="s">
        <v>106</v>
      </c>
      <c r="C146" s="38">
        <v>642528564.73</v>
      </c>
      <c r="D146" s="38">
        <v>641504142</v>
      </c>
      <c r="E146" s="38">
        <v>496588703.29</v>
      </c>
      <c r="F146" s="25">
        <f t="shared" si="9"/>
        <v>77.28663448584172</v>
      </c>
      <c r="G146" s="25">
        <f t="shared" si="10"/>
        <v>77.41005408660322</v>
      </c>
      <c r="H146" s="15">
        <f t="shared" si="11"/>
        <v>-145939861.44</v>
      </c>
      <c r="J146" s="24">
        <f t="shared" si="8"/>
      </c>
      <c r="K146" s="24"/>
      <c r="L146" s="24"/>
    </row>
    <row r="147" spans="1:12" s="9" customFormat="1" ht="12.75">
      <c r="A147" s="12" t="s">
        <v>107</v>
      </c>
      <c r="B147" s="10" t="s">
        <v>108</v>
      </c>
      <c r="C147" s="38">
        <v>642528564.73</v>
      </c>
      <c r="D147" s="38">
        <v>641504142</v>
      </c>
      <c r="E147" s="38">
        <v>496588703.29</v>
      </c>
      <c r="F147" s="25">
        <f t="shared" si="9"/>
        <v>77.28663448584172</v>
      </c>
      <c r="G147" s="25">
        <f t="shared" si="10"/>
        <v>77.41005408660322</v>
      </c>
      <c r="H147" s="15">
        <f t="shared" si="11"/>
        <v>-145939861.44</v>
      </c>
      <c r="J147" s="24">
        <f t="shared" si="8"/>
      </c>
      <c r="K147" s="24"/>
      <c r="L147" s="24"/>
    </row>
    <row r="148" spans="1:12" s="9" customFormat="1" ht="12.75">
      <c r="A148" s="13" t="s">
        <v>5</v>
      </c>
      <c r="B148" s="2" t="s">
        <v>6</v>
      </c>
      <c r="C148" s="39">
        <v>556328429.69</v>
      </c>
      <c r="D148" s="39">
        <v>606751715</v>
      </c>
      <c r="E148" s="39">
        <v>483037033.81</v>
      </c>
      <c r="F148" s="27">
        <f t="shared" si="9"/>
        <v>86.82587623270666</v>
      </c>
      <c r="G148" s="27">
        <f t="shared" si="10"/>
        <v>79.6103285525942</v>
      </c>
      <c r="H148" s="14">
        <f t="shared" si="11"/>
        <v>-73291395.88000005</v>
      </c>
      <c r="J148" s="24">
        <f t="shared" si="8"/>
      </c>
      <c r="K148" s="24"/>
      <c r="L148" s="24"/>
    </row>
    <row r="149" spans="1:12" ht="12.75">
      <c r="A149" s="13" t="s">
        <v>7</v>
      </c>
      <c r="B149" s="2" t="s">
        <v>8</v>
      </c>
      <c r="C149" s="39">
        <v>86200135.04</v>
      </c>
      <c r="D149" s="39">
        <v>34752427</v>
      </c>
      <c r="E149" s="39">
        <v>13551669.48</v>
      </c>
      <c r="F149" s="27">
        <f t="shared" si="9"/>
        <v>15.72116966372678</v>
      </c>
      <c r="G149" s="27">
        <f t="shared" si="10"/>
        <v>38.99488654418295</v>
      </c>
      <c r="H149" s="14">
        <f t="shared" si="11"/>
        <v>-72648465.56</v>
      </c>
      <c r="J149" s="24">
        <f t="shared" si="8"/>
      </c>
      <c r="K149" s="24"/>
      <c r="L149" s="24"/>
    </row>
    <row r="150" spans="1:12" ht="12.75">
      <c r="A150" s="11" t="s">
        <v>109</v>
      </c>
      <c r="B150" s="8" t="s">
        <v>110</v>
      </c>
      <c r="C150" s="38">
        <v>1223894010.53</v>
      </c>
      <c r="D150" s="38">
        <v>1431374248</v>
      </c>
      <c r="E150" s="38">
        <v>1306034073.48</v>
      </c>
      <c r="F150" s="25">
        <f t="shared" si="9"/>
        <v>106.7113706124299</v>
      </c>
      <c r="G150" s="25">
        <f t="shared" si="10"/>
        <v>91.24336806428279</v>
      </c>
      <c r="H150" s="15">
        <f t="shared" si="11"/>
        <v>82140062.95000005</v>
      </c>
      <c r="J150" s="24">
        <f t="shared" si="8"/>
      </c>
      <c r="K150" s="24"/>
      <c r="L150" s="24"/>
    </row>
    <row r="151" spans="1:12" s="9" customFormat="1" ht="12.75">
      <c r="A151" s="12" t="s">
        <v>111</v>
      </c>
      <c r="B151" s="10" t="s">
        <v>112</v>
      </c>
      <c r="C151" s="38">
        <v>746961206.4</v>
      </c>
      <c r="D151" s="38">
        <v>945646795</v>
      </c>
      <c r="E151" s="38">
        <v>785911088.91</v>
      </c>
      <c r="F151" s="25">
        <f t="shared" si="9"/>
        <v>105.21444516479244</v>
      </c>
      <c r="G151" s="25">
        <f t="shared" si="10"/>
        <v>83.10831201093427</v>
      </c>
      <c r="H151" s="15">
        <f t="shared" si="11"/>
        <v>38949882.50999999</v>
      </c>
      <c r="J151" s="24">
        <f t="shared" si="8"/>
      </c>
      <c r="K151" s="24"/>
      <c r="L151" s="24"/>
    </row>
    <row r="152" spans="1:12" s="9" customFormat="1" ht="12.75">
      <c r="A152" s="13" t="s">
        <v>5</v>
      </c>
      <c r="B152" s="2" t="s">
        <v>6</v>
      </c>
      <c r="C152" s="39">
        <v>744930089.2</v>
      </c>
      <c r="D152" s="39">
        <v>939412404</v>
      </c>
      <c r="E152" s="39">
        <v>785050248.88</v>
      </c>
      <c r="F152" s="27">
        <f t="shared" si="9"/>
        <v>105.38576173276691</v>
      </c>
      <c r="G152" s="27">
        <f t="shared" si="10"/>
        <v>83.56822259715446</v>
      </c>
      <c r="H152" s="14">
        <f t="shared" si="11"/>
        <v>40120159.67999995</v>
      </c>
      <c r="J152" s="24">
        <f t="shared" si="8"/>
      </c>
      <c r="K152" s="24"/>
      <c r="L152" s="24"/>
    </row>
    <row r="153" spans="1:12" ht="12.75">
      <c r="A153" s="13" t="s">
        <v>7</v>
      </c>
      <c r="B153" s="2" t="s">
        <v>8</v>
      </c>
      <c r="C153" s="39">
        <v>2031117.2</v>
      </c>
      <c r="D153" s="39">
        <v>6234391</v>
      </c>
      <c r="E153" s="39">
        <v>860840.03</v>
      </c>
      <c r="F153" s="27">
        <f t="shared" si="9"/>
        <v>42.38258776992288</v>
      </c>
      <c r="G153" s="27">
        <f t="shared" si="10"/>
        <v>13.807924944072326</v>
      </c>
      <c r="H153" s="14">
        <f t="shared" si="11"/>
        <v>-1170277.17</v>
      </c>
      <c r="J153" s="24">
        <f t="shared" si="8"/>
      </c>
      <c r="K153" s="24"/>
      <c r="L153" s="24"/>
    </row>
    <row r="154" spans="1:12" ht="12.75">
      <c r="A154" s="12" t="s">
        <v>113</v>
      </c>
      <c r="B154" s="10" t="s">
        <v>114</v>
      </c>
      <c r="C154" s="38">
        <v>21328990.14</v>
      </c>
      <c r="D154" s="38">
        <v>48244473</v>
      </c>
      <c r="E154" s="38">
        <v>28673419.76</v>
      </c>
      <c r="F154" s="25">
        <f t="shared" si="9"/>
        <v>134.43402416988505</v>
      </c>
      <c r="G154" s="25">
        <f t="shared" si="10"/>
        <v>59.43358477560735</v>
      </c>
      <c r="H154" s="15">
        <f t="shared" si="11"/>
        <v>7344429.620000001</v>
      </c>
      <c r="J154" s="24">
        <f t="shared" si="8"/>
      </c>
      <c r="K154" s="24"/>
      <c r="L154" s="24"/>
    </row>
    <row r="155" spans="1:12" s="9" customFormat="1" ht="12.75">
      <c r="A155" s="13" t="s">
        <v>5</v>
      </c>
      <c r="B155" s="2" t="s">
        <v>6</v>
      </c>
      <c r="C155" s="39">
        <v>8692903.95</v>
      </c>
      <c r="D155" s="39">
        <v>10694473</v>
      </c>
      <c r="E155" s="39">
        <v>9962112.5</v>
      </c>
      <c r="F155" s="27">
        <f t="shared" si="9"/>
        <v>114.60051275500405</v>
      </c>
      <c r="G155" s="27">
        <f t="shared" si="10"/>
        <v>93.15197205135775</v>
      </c>
      <c r="H155" s="14">
        <f t="shared" si="11"/>
        <v>1269208.5500000007</v>
      </c>
      <c r="J155" s="24">
        <f t="shared" si="8"/>
      </c>
      <c r="K155" s="24"/>
      <c r="L155" s="24"/>
    </row>
    <row r="156" spans="1:12" ht="12.75">
      <c r="A156" s="13" t="s">
        <v>7</v>
      </c>
      <c r="B156" s="2" t="s">
        <v>8</v>
      </c>
      <c r="C156" s="39">
        <v>12636086.19</v>
      </c>
      <c r="D156" s="39">
        <v>37550000</v>
      </c>
      <c r="E156" s="39">
        <v>18711307.26</v>
      </c>
      <c r="F156" s="27">
        <f t="shared" si="9"/>
        <v>148.07834466029394</v>
      </c>
      <c r="G156" s="27">
        <f t="shared" si="10"/>
        <v>49.83037885486019</v>
      </c>
      <c r="H156" s="14">
        <f t="shared" si="11"/>
        <v>6075221.070000002</v>
      </c>
      <c r="J156" s="24">
        <f t="shared" si="8"/>
      </c>
      <c r="K156" s="24"/>
      <c r="L156" s="24"/>
    </row>
    <row r="157" spans="1:12" ht="12.75">
      <c r="A157" s="12" t="s">
        <v>115</v>
      </c>
      <c r="B157" s="10" t="s">
        <v>116</v>
      </c>
      <c r="C157" s="38">
        <v>16019546.74</v>
      </c>
      <c r="D157" s="38">
        <v>17770322</v>
      </c>
      <c r="E157" s="38">
        <v>15528761.68</v>
      </c>
      <c r="F157" s="25">
        <f t="shared" si="9"/>
        <v>96.93633616502684</v>
      </c>
      <c r="G157" s="25">
        <f t="shared" si="10"/>
        <v>87.38593301798358</v>
      </c>
      <c r="H157" s="15">
        <f t="shared" si="11"/>
        <v>-490785.0600000005</v>
      </c>
      <c r="J157" s="24">
        <f t="shared" si="8"/>
      </c>
      <c r="K157" s="24"/>
      <c r="L157" s="24"/>
    </row>
    <row r="158" spans="1:12" s="9" customFormat="1" ht="12.75">
      <c r="A158" s="13" t="s">
        <v>5</v>
      </c>
      <c r="B158" s="2" t="s">
        <v>6</v>
      </c>
      <c r="C158" s="39">
        <v>15700179.46</v>
      </c>
      <c r="D158" s="39">
        <v>17077822</v>
      </c>
      <c r="E158" s="39">
        <v>15131570.83</v>
      </c>
      <c r="F158" s="27">
        <f t="shared" si="9"/>
        <v>96.3783303786516</v>
      </c>
      <c r="G158" s="27">
        <f t="shared" si="10"/>
        <v>88.60363358981023</v>
      </c>
      <c r="H158" s="14">
        <f t="shared" si="11"/>
        <v>-568608.6300000008</v>
      </c>
      <c r="J158" s="24">
        <f t="shared" si="8"/>
      </c>
      <c r="K158" s="24"/>
      <c r="L158" s="24"/>
    </row>
    <row r="159" spans="1:12" ht="12.75">
      <c r="A159" s="13" t="s">
        <v>7</v>
      </c>
      <c r="B159" s="2" t="s">
        <v>8</v>
      </c>
      <c r="C159" s="39">
        <v>319367.28</v>
      </c>
      <c r="D159" s="39">
        <v>692500</v>
      </c>
      <c r="E159" s="39">
        <v>397190.85</v>
      </c>
      <c r="F159" s="27">
        <f t="shared" si="9"/>
        <v>124.36804734661608</v>
      </c>
      <c r="G159" s="27">
        <f t="shared" si="10"/>
        <v>57.35607942238266</v>
      </c>
      <c r="H159" s="14">
        <f t="shared" si="11"/>
        <v>77823.56999999995</v>
      </c>
      <c r="J159" s="24">
        <f t="shared" si="8"/>
      </c>
      <c r="K159" s="24"/>
      <c r="L159" s="24"/>
    </row>
    <row r="160" spans="1:12" ht="12.75">
      <c r="A160" s="12" t="s">
        <v>117</v>
      </c>
      <c r="B160" s="10" t="s">
        <v>118</v>
      </c>
      <c r="C160" s="38">
        <v>8378902.45</v>
      </c>
      <c r="D160" s="38">
        <v>10924305</v>
      </c>
      <c r="E160" s="38">
        <v>8343539</v>
      </c>
      <c r="F160" s="25">
        <f t="shared" si="9"/>
        <v>99.57794651255308</v>
      </c>
      <c r="G160" s="25">
        <f t="shared" si="10"/>
        <v>76.37592505884814</v>
      </c>
      <c r="H160" s="15">
        <f t="shared" si="11"/>
        <v>-35363.450000000186</v>
      </c>
      <c r="J160" s="24">
        <f t="shared" si="8"/>
      </c>
      <c r="K160" s="24"/>
      <c r="L160" s="24"/>
    </row>
    <row r="161" spans="1:12" s="9" customFormat="1" ht="12.75">
      <c r="A161" s="13" t="s">
        <v>5</v>
      </c>
      <c r="B161" s="2" t="s">
        <v>6</v>
      </c>
      <c r="C161" s="39">
        <v>8045328.76</v>
      </c>
      <c r="D161" s="39">
        <v>10389305</v>
      </c>
      <c r="E161" s="39">
        <v>7980087.23</v>
      </c>
      <c r="F161" s="27">
        <f t="shared" si="9"/>
        <v>99.18907564940828</v>
      </c>
      <c r="G161" s="27">
        <f t="shared" si="10"/>
        <v>76.81059734024558</v>
      </c>
      <c r="H161" s="14">
        <f t="shared" si="11"/>
        <v>-65241.52999999933</v>
      </c>
      <c r="J161" s="24">
        <f t="shared" si="8"/>
      </c>
      <c r="K161" s="24"/>
      <c r="L161" s="24"/>
    </row>
    <row r="162" spans="1:12" ht="12.75">
      <c r="A162" s="13" t="s">
        <v>7</v>
      </c>
      <c r="B162" s="2" t="s">
        <v>8</v>
      </c>
      <c r="C162" s="39">
        <v>333573.69</v>
      </c>
      <c r="D162" s="39">
        <v>535000</v>
      </c>
      <c r="E162" s="39">
        <v>363451.77</v>
      </c>
      <c r="F162" s="27">
        <f t="shared" si="9"/>
        <v>108.95696540095834</v>
      </c>
      <c r="G162" s="27">
        <f t="shared" si="10"/>
        <v>67.93491028037384</v>
      </c>
      <c r="H162" s="14">
        <f t="shared" si="11"/>
        <v>29878.080000000016</v>
      </c>
      <c r="J162" s="24">
        <f t="shared" si="8"/>
      </c>
      <c r="K162" s="24"/>
      <c r="L162" s="24"/>
    </row>
    <row r="163" spans="1:12" ht="12.75">
      <c r="A163" s="12" t="s">
        <v>119</v>
      </c>
      <c r="B163" s="10" t="s">
        <v>120</v>
      </c>
      <c r="C163" s="38">
        <v>6196017.72</v>
      </c>
      <c r="D163" s="38">
        <v>7001737</v>
      </c>
      <c r="E163" s="38">
        <v>5802333.46</v>
      </c>
      <c r="F163" s="25">
        <f t="shared" si="9"/>
        <v>93.64617278725278</v>
      </c>
      <c r="G163" s="25">
        <f t="shared" si="10"/>
        <v>82.86991442266397</v>
      </c>
      <c r="H163" s="15">
        <f t="shared" si="11"/>
        <v>-393684.2599999998</v>
      </c>
      <c r="J163" s="24">
        <f t="shared" si="8"/>
      </c>
      <c r="K163" s="24"/>
      <c r="L163" s="24"/>
    </row>
    <row r="164" spans="1:12" s="9" customFormat="1" ht="12.75">
      <c r="A164" s="13" t="s">
        <v>5</v>
      </c>
      <c r="B164" s="2" t="s">
        <v>6</v>
      </c>
      <c r="C164" s="39">
        <v>6103852.38</v>
      </c>
      <c r="D164" s="39">
        <v>6836737</v>
      </c>
      <c r="E164" s="39">
        <v>5794181.58</v>
      </c>
      <c r="F164" s="27">
        <f t="shared" si="9"/>
        <v>94.92663353041314</v>
      </c>
      <c r="G164" s="27">
        <f t="shared" si="10"/>
        <v>84.75068706021601</v>
      </c>
      <c r="H164" s="14">
        <f t="shared" si="11"/>
        <v>-309670.7999999998</v>
      </c>
      <c r="J164" s="24">
        <f t="shared" si="8"/>
      </c>
      <c r="K164" s="24"/>
      <c r="L164" s="24"/>
    </row>
    <row r="165" spans="1:12" ht="12.75">
      <c r="A165" s="13" t="s">
        <v>7</v>
      </c>
      <c r="B165" s="2" t="s">
        <v>8</v>
      </c>
      <c r="C165" s="39">
        <v>92165.34</v>
      </c>
      <c r="D165" s="39">
        <v>165000</v>
      </c>
      <c r="E165" s="39">
        <v>8151.88</v>
      </c>
      <c r="F165" s="27">
        <f t="shared" si="9"/>
        <v>8.8448434085959</v>
      </c>
      <c r="G165" s="27">
        <f t="shared" si="10"/>
        <v>4.940533333333334</v>
      </c>
      <c r="H165" s="14">
        <f t="shared" si="11"/>
        <v>-84013.45999999999</v>
      </c>
      <c r="J165" s="24">
        <f t="shared" si="8"/>
      </c>
      <c r="K165" s="24"/>
      <c r="L165" s="24"/>
    </row>
    <row r="166" spans="1:12" ht="12.75">
      <c r="A166" s="12" t="s">
        <v>121</v>
      </c>
      <c r="B166" s="10" t="s">
        <v>122</v>
      </c>
      <c r="C166" s="38">
        <v>3764307.04</v>
      </c>
      <c r="D166" s="38">
        <v>4483519</v>
      </c>
      <c r="E166" s="38">
        <v>2150796.99</v>
      </c>
      <c r="F166" s="25">
        <f t="shared" si="9"/>
        <v>57.13659824093414</v>
      </c>
      <c r="G166" s="25">
        <f t="shared" si="10"/>
        <v>47.97118044999921</v>
      </c>
      <c r="H166" s="15">
        <f t="shared" si="11"/>
        <v>-1613510.0499999998</v>
      </c>
      <c r="J166" s="24">
        <f t="shared" si="8"/>
      </c>
      <c r="K166" s="24"/>
      <c r="L166" s="24"/>
    </row>
    <row r="167" spans="1:12" s="9" customFormat="1" ht="12.75">
      <c r="A167" s="13" t="s">
        <v>5</v>
      </c>
      <c r="B167" s="2" t="s">
        <v>6</v>
      </c>
      <c r="C167" s="39">
        <v>3739092.04</v>
      </c>
      <c r="D167" s="39">
        <v>4370519</v>
      </c>
      <c r="E167" s="39">
        <v>2148624.43</v>
      </c>
      <c r="F167" s="27">
        <f t="shared" si="9"/>
        <v>57.46380155969631</v>
      </c>
      <c r="G167" s="27">
        <f t="shared" si="10"/>
        <v>49.161768430705834</v>
      </c>
      <c r="H167" s="14">
        <f t="shared" si="11"/>
        <v>-1590467.6099999999</v>
      </c>
      <c r="J167" s="24">
        <f t="shared" si="8"/>
      </c>
      <c r="K167" s="24"/>
      <c r="L167" s="24"/>
    </row>
    <row r="168" spans="1:12" ht="12.75">
      <c r="A168" s="13" t="s">
        <v>7</v>
      </c>
      <c r="B168" s="2" t="s">
        <v>8</v>
      </c>
      <c r="C168" s="39">
        <v>25215</v>
      </c>
      <c r="D168" s="39">
        <v>113000</v>
      </c>
      <c r="E168" s="39">
        <v>2172.56</v>
      </c>
      <c r="F168" s="27">
        <f t="shared" si="9"/>
        <v>8.616141185802102</v>
      </c>
      <c r="G168" s="27">
        <f t="shared" si="10"/>
        <v>1.9226194690265486</v>
      </c>
      <c r="H168" s="14">
        <f t="shared" si="11"/>
        <v>-23042.44</v>
      </c>
      <c r="J168" s="24">
        <f t="shared" si="8"/>
      </c>
      <c r="K168" s="24"/>
      <c r="L168" s="24"/>
    </row>
    <row r="169" spans="1:12" ht="12.75">
      <c r="A169" s="12" t="s">
        <v>123</v>
      </c>
      <c r="B169" s="10" t="s">
        <v>124</v>
      </c>
      <c r="C169" s="38">
        <v>4023263.88</v>
      </c>
      <c r="D169" s="38">
        <v>4314304</v>
      </c>
      <c r="E169" s="38">
        <v>4157760.57</v>
      </c>
      <c r="F169" s="25">
        <f t="shared" si="9"/>
        <v>103.34297460995772</v>
      </c>
      <c r="G169" s="25">
        <f t="shared" si="10"/>
        <v>96.37152527962795</v>
      </c>
      <c r="H169" s="15">
        <f t="shared" si="11"/>
        <v>134496.68999999994</v>
      </c>
      <c r="J169" s="24">
        <f t="shared" si="8"/>
      </c>
      <c r="K169" s="24"/>
      <c r="L169" s="24"/>
    </row>
    <row r="170" spans="1:12" s="9" customFormat="1" ht="12.75">
      <c r="A170" s="13" t="s">
        <v>5</v>
      </c>
      <c r="B170" s="2" t="s">
        <v>6</v>
      </c>
      <c r="C170" s="39">
        <v>3935020.68</v>
      </c>
      <c r="D170" s="39">
        <v>4241304</v>
      </c>
      <c r="E170" s="39">
        <v>4136908.14</v>
      </c>
      <c r="F170" s="27">
        <f t="shared" si="9"/>
        <v>105.13053110562052</v>
      </c>
      <c r="G170" s="27">
        <f t="shared" si="10"/>
        <v>97.53859049009456</v>
      </c>
      <c r="H170" s="14">
        <f t="shared" si="11"/>
        <v>201887.45999999996</v>
      </c>
      <c r="J170" s="24">
        <f t="shared" si="8"/>
      </c>
      <c r="K170" s="24"/>
      <c r="L170" s="24"/>
    </row>
    <row r="171" spans="1:12" ht="12.75">
      <c r="A171" s="13" t="s">
        <v>7</v>
      </c>
      <c r="B171" s="2" t="s">
        <v>8</v>
      </c>
      <c r="C171" s="39">
        <v>88243.2</v>
      </c>
      <c r="D171" s="39">
        <v>73000</v>
      </c>
      <c r="E171" s="39">
        <v>20852.43</v>
      </c>
      <c r="F171" s="27">
        <f t="shared" si="9"/>
        <v>23.630636694952134</v>
      </c>
      <c r="G171" s="27">
        <f t="shared" si="10"/>
        <v>28.564972602739726</v>
      </c>
      <c r="H171" s="14">
        <f t="shared" si="11"/>
        <v>-67390.76999999999</v>
      </c>
      <c r="J171" s="24">
        <f t="shared" si="8"/>
      </c>
      <c r="K171" s="24"/>
      <c r="L171" s="24"/>
    </row>
    <row r="172" spans="1:12" ht="12.75">
      <c r="A172" s="12" t="s">
        <v>125</v>
      </c>
      <c r="B172" s="10" t="s">
        <v>126</v>
      </c>
      <c r="C172" s="38">
        <v>7651072.13</v>
      </c>
      <c r="D172" s="38">
        <v>15498073</v>
      </c>
      <c r="E172" s="38">
        <v>8419298.6</v>
      </c>
      <c r="F172" s="25">
        <f t="shared" si="9"/>
        <v>110.04076888764085</v>
      </c>
      <c r="G172" s="25">
        <f t="shared" si="10"/>
        <v>54.324809284354245</v>
      </c>
      <c r="H172" s="15">
        <f t="shared" si="11"/>
        <v>768226.4699999997</v>
      </c>
      <c r="J172" s="24">
        <f t="shared" si="8"/>
      </c>
      <c r="K172" s="24"/>
      <c r="L172" s="24"/>
    </row>
    <row r="173" spans="1:12" s="9" customFormat="1" ht="12.75">
      <c r="A173" s="13" t="s">
        <v>5</v>
      </c>
      <c r="B173" s="2" t="s">
        <v>6</v>
      </c>
      <c r="C173" s="39">
        <v>7527225.26</v>
      </c>
      <c r="D173" s="39">
        <v>14627073</v>
      </c>
      <c r="E173" s="39">
        <v>8393609.73</v>
      </c>
      <c r="F173" s="27">
        <f t="shared" si="9"/>
        <v>111.51001119368654</v>
      </c>
      <c r="G173" s="27">
        <f t="shared" si="10"/>
        <v>57.3840694580522</v>
      </c>
      <c r="H173" s="14">
        <f t="shared" si="11"/>
        <v>866384.4700000007</v>
      </c>
      <c r="J173" s="24">
        <f t="shared" si="8"/>
      </c>
      <c r="K173" s="24"/>
      <c r="L173" s="24"/>
    </row>
    <row r="174" spans="1:12" ht="12.75">
      <c r="A174" s="13" t="s">
        <v>7</v>
      </c>
      <c r="B174" s="2" t="s">
        <v>8</v>
      </c>
      <c r="C174" s="39">
        <v>123846.87</v>
      </c>
      <c r="D174" s="39">
        <v>871000</v>
      </c>
      <c r="E174" s="39">
        <v>25688.87</v>
      </c>
      <c r="F174" s="27">
        <f t="shared" si="9"/>
        <v>20.742445893061326</v>
      </c>
      <c r="G174" s="27">
        <f t="shared" si="10"/>
        <v>2.9493536165327208</v>
      </c>
      <c r="H174" s="14">
        <f t="shared" si="11"/>
        <v>-98158</v>
      </c>
      <c r="J174" s="24">
        <f t="shared" si="8"/>
      </c>
      <c r="K174" s="24"/>
      <c r="L174" s="24"/>
    </row>
    <row r="175" spans="1:12" ht="12.75">
      <c r="A175" s="12" t="s">
        <v>396</v>
      </c>
      <c r="B175" s="10" t="s">
        <v>397</v>
      </c>
      <c r="C175" s="38">
        <v>409570704.03</v>
      </c>
      <c r="D175" s="38">
        <v>377490720</v>
      </c>
      <c r="E175" s="38">
        <v>447047074.51</v>
      </c>
      <c r="F175" s="25">
        <f t="shared" si="9"/>
        <v>109.15015896187121</v>
      </c>
      <c r="G175" s="25">
        <f t="shared" si="10"/>
        <v>118.4259773352839</v>
      </c>
      <c r="H175" s="15">
        <f t="shared" si="11"/>
        <v>37476370.48000002</v>
      </c>
      <c r="J175" s="24">
        <f t="shared" si="8"/>
      </c>
      <c r="K175" s="24"/>
      <c r="L175" s="24"/>
    </row>
    <row r="176" spans="1:12" s="9" customFormat="1" ht="12.75">
      <c r="A176" s="13" t="s">
        <v>5</v>
      </c>
      <c r="B176" s="2" t="s">
        <v>6</v>
      </c>
      <c r="C176" s="39">
        <v>197311040.6</v>
      </c>
      <c r="D176" s="39">
        <v>160197844</v>
      </c>
      <c r="E176" s="39">
        <v>147344739.88</v>
      </c>
      <c r="F176" s="27">
        <f t="shared" si="9"/>
        <v>74.67637869221193</v>
      </c>
      <c r="G176" s="27">
        <f t="shared" si="10"/>
        <v>91.97673089782657</v>
      </c>
      <c r="H176" s="14">
        <f t="shared" si="11"/>
        <v>-49966300.72</v>
      </c>
      <c r="J176" s="24">
        <f t="shared" si="8"/>
      </c>
      <c r="K176" s="24"/>
      <c r="L176" s="24"/>
    </row>
    <row r="177" spans="1:12" ht="12.75">
      <c r="A177" s="13" t="s">
        <v>7</v>
      </c>
      <c r="B177" s="2" t="s">
        <v>8</v>
      </c>
      <c r="C177" s="39">
        <v>212259663.43</v>
      </c>
      <c r="D177" s="39">
        <v>217292876</v>
      </c>
      <c r="E177" s="39">
        <v>299702334.63</v>
      </c>
      <c r="F177" s="27">
        <f t="shared" si="9"/>
        <v>141.19608492116413</v>
      </c>
      <c r="G177" s="27">
        <f t="shared" si="10"/>
        <v>137.9255225238033</v>
      </c>
      <c r="H177" s="14">
        <f t="shared" si="11"/>
        <v>87442671.19999999</v>
      </c>
      <c r="J177" s="24">
        <f t="shared" si="8"/>
      </c>
      <c r="K177" s="24"/>
      <c r="L177" s="24"/>
    </row>
    <row r="178" spans="1:12" ht="12.75">
      <c r="A178" s="11" t="s">
        <v>127</v>
      </c>
      <c r="B178" s="8" t="s">
        <v>128</v>
      </c>
      <c r="C178" s="38">
        <v>214255870.56</v>
      </c>
      <c r="D178" s="38">
        <v>457067829</v>
      </c>
      <c r="E178" s="38">
        <v>184287010.7</v>
      </c>
      <c r="F178" s="25">
        <f t="shared" si="9"/>
        <v>86.01258402783995</v>
      </c>
      <c r="G178" s="25">
        <f t="shared" si="10"/>
        <v>40.3194009745105</v>
      </c>
      <c r="H178" s="15">
        <f t="shared" si="11"/>
        <v>-29968859.860000014</v>
      </c>
      <c r="J178" s="24">
        <f t="shared" si="8"/>
      </c>
      <c r="K178" s="24"/>
      <c r="L178" s="24"/>
    </row>
    <row r="179" spans="1:12" s="9" customFormat="1" ht="12.75">
      <c r="A179" s="12" t="s">
        <v>129</v>
      </c>
      <c r="B179" s="10" t="s">
        <v>130</v>
      </c>
      <c r="C179" s="38">
        <v>158359099.1</v>
      </c>
      <c r="D179" s="38">
        <v>327070829</v>
      </c>
      <c r="E179" s="38">
        <v>92269398.94</v>
      </c>
      <c r="F179" s="25">
        <f t="shared" si="9"/>
        <v>58.265928174884394</v>
      </c>
      <c r="G179" s="25">
        <f t="shared" si="10"/>
        <v>28.21083103684554</v>
      </c>
      <c r="H179" s="15">
        <f t="shared" si="11"/>
        <v>-66089700.16</v>
      </c>
      <c r="J179" s="24">
        <f t="shared" si="8"/>
      </c>
      <c r="K179" s="24"/>
      <c r="L179" s="24"/>
    </row>
    <row r="180" spans="1:12" s="9" customFormat="1" ht="12.75">
      <c r="A180" s="13" t="s">
        <v>5</v>
      </c>
      <c r="B180" s="2" t="s">
        <v>6</v>
      </c>
      <c r="C180" s="39">
        <v>157470517.1</v>
      </c>
      <c r="D180" s="39">
        <v>297684367</v>
      </c>
      <c r="E180" s="39">
        <v>91551556.27</v>
      </c>
      <c r="F180" s="27">
        <f t="shared" si="9"/>
        <v>58.138855422606596</v>
      </c>
      <c r="G180" s="27">
        <f t="shared" si="10"/>
        <v>30.754573104606465</v>
      </c>
      <c r="H180" s="14">
        <f t="shared" si="11"/>
        <v>-65918960.83</v>
      </c>
      <c r="J180" s="24">
        <f t="shared" si="8"/>
      </c>
      <c r="K180" s="24"/>
      <c r="L180" s="24"/>
    </row>
    <row r="181" spans="1:12" ht="12.75">
      <c r="A181" s="13" t="s">
        <v>7</v>
      </c>
      <c r="B181" s="2" t="s">
        <v>8</v>
      </c>
      <c r="C181" s="39">
        <v>888582</v>
      </c>
      <c r="D181" s="39">
        <v>29386462</v>
      </c>
      <c r="E181" s="39">
        <v>717842.67</v>
      </c>
      <c r="F181" s="27">
        <f t="shared" si="9"/>
        <v>80.78519146235237</v>
      </c>
      <c r="G181" s="27">
        <f t="shared" si="10"/>
        <v>2.442766570538502</v>
      </c>
      <c r="H181" s="14">
        <f t="shared" si="11"/>
        <v>-170739.32999999996</v>
      </c>
      <c r="J181" s="24">
        <f t="shared" si="8"/>
      </c>
      <c r="K181" s="24"/>
      <c r="L181" s="24"/>
    </row>
    <row r="182" spans="1:12" ht="12.75">
      <c r="A182" s="12" t="s">
        <v>131</v>
      </c>
      <c r="B182" s="10" t="s">
        <v>132</v>
      </c>
      <c r="C182" s="38">
        <v>55896771.46</v>
      </c>
      <c r="D182" s="38">
        <v>129997000</v>
      </c>
      <c r="E182" s="38">
        <v>92017611.76</v>
      </c>
      <c r="F182" s="25">
        <f t="shared" si="9"/>
        <v>164.62062004036898</v>
      </c>
      <c r="G182" s="25">
        <f t="shared" si="10"/>
        <v>70.78441176334839</v>
      </c>
      <c r="H182" s="15">
        <f t="shared" si="11"/>
        <v>36120840.300000004</v>
      </c>
      <c r="J182" s="24">
        <f t="shared" si="8"/>
      </c>
      <c r="K182" s="24"/>
      <c r="L182" s="24"/>
    </row>
    <row r="183" spans="1:12" s="9" customFormat="1" ht="12.75">
      <c r="A183" s="13" t="s">
        <v>5</v>
      </c>
      <c r="B183" s="2" t="s">
        <v>6</v>
      </c>
      <c r="C183" s="39">
        <v>55221859.78</v>
      </c>
      <c r="D183" s="39">
        <v>128737800</v>
      </c>
      <c r="E183" s="39">
        <v>91338124.39</v>
      </c>
      <c r="F183" s="27">
        <f t="shared" si="9"/>
        <v>165.4021156728235</v>
      </c>
      <c r="G183" s="27">
        <f t="shared" si="10"/>
        <v>70.94895546607135</v>
      </c>
      <c r="H183" s="14">
        <f t="shared" si="11"/>
        <v>36116264.61</v>
      </c>
      <c r="J183" s="24">
        <f t="shared" si="8"/>
      </c>
      <c r="K183" s="24"/>
      <c r="L183" s="24"/>
    </row>
    <row r="184" spans="1:12" ht="12.75">
      <c r="A184" s="13" t="s">
        <v>7</v>
      </c>
      <c r="B184" s="2" t="s">
        <v>8</v>
      </c>
      <c r="C184" s="39">
        <v>674911.68</v>
      </c>
      <c r="D184" s="39">
        <v>1259200</v>
      </c>
      <c r="E184" s="39">
        <v>679487.37</v>
      </c>
      <c r="F184" s="27">
        <f t="shared" si="9"/>
        <v>100.677968708439</v>
      </c>
      <c r="G184" s="27">
        <f t="shared" si="10"/>
        <v>53.96183052731893</v>
      </c>
      <c r="H184" s="14">
        <f t="shared" si="11"/>
        <v>4575.689999999944</v>
      </c>
      <c r="J184" s="24">
        <f t="shared" si="8"/>
      </c>
      <c r="K184" s="24"/>
      <c r="L184" s="24"/>
    </row>
    <row r="185" spans="1:12" ht="12.75">
      <c r="A185" s="11" t="s">
        <v>133</v>
      </c>
      <c r="B185" s="8" t="s">
        <v>134</v>
      </c>
      <c r="C185" s="38">
        <v>728610889.59</v>
      </c>
      <c r="D185" s="38">
        <v>770808160</v>
      </c>
      <c r="E185" s="38">
        <v>696779523.21</v>
      </c>
      <c r="F185" s="25">
        <f t="shared" si="9"/>
        <v>95.63122555059368</v>
      </c>
      <c r="G185" s="25">
        <f t="shared" si="10"/>
        <v>90.39597131535298</v>
      </c>
      <c r="H185" s="15">
        <f t="shared" si="11"/>
        <v>-31831366.379999995</v>
      </c>
      <c r="J185" s="24">
        <f t="shared" si="8"/>
      </c>
      <c r="K185" s="24"/>
      <c r="L185" s="24"/>
    </row>
    <row r="186" spans="1:12" s="9" customFormat="1" ht="12.75">
      <c r="A186" s="12" t="s">
        <v>135</v>
      </c>
      <c r="B186" s="10" t="s">
        <v>136</v>
      </c>
      <c r="C186" s="38">
        <v>10718973.45</v>
      </c>
      <c r="D186" s="38">
        <v>10578203</v>
      </c>
      <c r="E186" s="38">
        <v>10398146.61</v>
      </c>
      <c r="F186" s="25">
        <f t="shared" si="9"/>
        <v>97.0069256958557</v>
      </c>
      <c r="G186" s="25">
        <f t="shared" si="10"/>
        <v>98.29785465451928</v>
      </c>
      <c r="H186" s="15">
        <f t="shared" si="11"/>
        <v>-320826.83999999985</v>
      </c>
      <c r="J186" s="24">
        <f t="shared" si="8"/>
      </c>
      <c r="K186" s="24"/>
      <c r="L186" s="24"/>
    </row>
    <row r="187" spans="1:12" s="9" customFormat="1" ht="12.75">
      <c r="A187" s="13" t="s">
        <v>5</v>
      </c>
      <c r="B187" s="2" t="s">
        <v>6</v>
      </c>
      <c r="C187" s="39">
        <v>10568973.45</v>
      </c>
      <c r="D187" s="39">
        <v>10428203</v>
      </c>
      <c r="E187" s="39">
        <v>10248146.61</v>
      </c>
      <c r="F187" s="27">
        <f t="shared" si="9"/>
        <v>96.96444653288442</v>
      </c>
      <c r="G187" s="27">
        <f t="shared" si="10"/>
        <v>98.27337087703413</v>
      </c>
      <c r="H187" s="14">
        <f t="shared" si="11"/>
        <v>-320826.83999999985</v>
      </c>
      <c r="J187" s="24">
        <f t="shared" si="8"/>
      </c>
      <c r="K187" s="24"/>
      <c r="L187" s="24"/>
    </row>
    <row r="188" spans="1:12" ht="12.75">
      <c r="A188" s="13" t="s">
        <v>7</v>
      </c>
      <c r="B188" s="2" t="s">
        <v>8</v>
      </c>
      <c r="C188" s="39">
        <v>150000</v>
      </c>
      <c r="D188" s="39">
        <v>150000</v>
      </c>
      <c r="E188" s="39">
        <v>150000</v>
      </c>
      <c r="F188" s="27">
        <f t="shared" si="9"/>
        <v>100</v>
      </c>
      <c r="G188" s="27">
        <f t="shared" si="10"/>
        <v>100</v>
      </c>
      <c r="H188" s="14">
        <f t="shared" si="11"/>
        <v>0</v>
      </c>
      <c r="J188" s="24">
        <f t="shared" si="8"/>
      </c>
      <c r="K188" s="24"/>
      <c r="L188" s="24"/>
    </row>
    <row r="189" spans="1:12" ht="12.75">
      <c r="A189" s="12" t="s">
        <v>137</v>
      </c>
      <c r="B189" s="10" t="s">
        <v>138</v>
      </c>
      <c r="C189" s="38">
        <v>394065718.05</v>
      </c>
      <c r="D189" s="38">
        <v>425421682</v>
      </c>
      <c r="E189" s="38">
        <v>380137873.15</v>
      </c>
      <c r="F189" s="25">
        <f t="shared" si="9"/>
        <v>96.46560351178967</v>
      </c>
      <c r="G189" s="25">
        <f t="shared" si="10"/>
        <v>89.35554750357082</v>
      </c>
      <c r="H189" s="15">
        <f t="shared" si="11"/>
        <v>-13927844.900000036</v>
      </c>
      <c r="J189" s="24">
        <f t="shared" si="8"/>
      </c>
      <c r="K189" s="24"/>
      <c r="L189" s="24"/>
    </row>
    <row r="190" spans="1:12" s="9" customFormat="1" ht="12.75">
      <c r="A190" s="13" t="s">
        <v>5</v>
      </c>
      <c r="B190" s="2" t="s">
        <v>6</v>
      </c>
      <c r="C190" s="39">
        <v>388779511.32</v>
      </c>
      <c r="D190" s="39">
        <v>408284108</v>
      </c>
      <c r="E190" s="39">
        <v>367467754.27</v>
      </c>
      <c r="F190" s="27">
        <f t="shared" si="9"/>
        <v>94.51829213488091</v>
      </c>
      <c r="G190" s="27">
        <f t="shared" si="10"/>
        <v>90.0029531078393</v>
      </c>
      <c r="H190" s="14">
        <f t="shared" si="11"/>
        <v>-21311757.050000012</v>
      </c>
      <c r="J190" s="24">
        <f t="shared" si="8"/>
      </c>
      <c r="K190" s="24"/>
      <c r="L190" s="24"/>
    </row>
    <row r="191" spans="1:12" ht="12.75">
      <c r="A191" s="13" t="s">
        <v>7</v>
      </c>
      <c r="B191" s="2" t="s">
        <v>8</v>
      </c>
      <c r="C191" s="39">
        <v>5286206.73</v>
      </c>
      <c r="D191" s="39">
        <v>17137574</v>
      </c>
      <c r="E191" s="39">
        <v>12670118.88</v>
      </c>
      <c r="F191" s="27">
        <f t="shared" si="9"/>
        <v>239.6826217199417</v>
      </c>
      <c r="G191" s="27">
        <f t="shared" si="10"/>
        <v>73.93181135206184</v>
      </c>
      <c r="H191" s="14">
        <f t="shared" si="11"/>
        <v>7383912.15</v>
      </c>
      <c r="J191" s="24">
        <f t="shared" si="8"/>
      </c>
      <c r="K191" s="24"/>
      <c r="L191" s="24"/>
    </row>
    <row r="192" spans="1:12" ht="12.75">
      <c r="A192" s="12" t="s">
        <v>139</v>
      </c>
      <c r="B192" s="10" t="s">
        <v>140</v>
      </c>
      <c r="C192" s="38">
        <v>69450960.36</v>
      </c>
      <c r="D192" s="38">
        <v>73216937</v>
      </c>
      <c r="E192" s="38">
        <v>66794232.98</v>
      </c>
      <c r="F192" s="25">
        <f t="shared" si="9"/>
        <v>96.17467150025166</v>
      </c>
      <c r="G192" s="25">
        <f t="shared" si="10"/>
        <v>91.22784387989353</v>
      </c>
      <c r="H192" s="15">
        <f t="shared" si="11"/>
        <v>-2656727.3800000027</v>
      </c>
      <c r="J192" s="24">
        <f t="shared" si="8"/>
      </c>
      <c r="K192" s="24"/>
      <c r="L192" s="24"/>
    </row>
    <row r="193" spans="1:12" s="9" customFormat="1" ht="12.75">
      <c r="A193" s="13" t="s">
        <v>5</v>
      </c>
      <c r="B193" s="2" t="s">
        <v>6</v>
      </c>
      <c r="C193" s="39">
        <v>67234960.36</v>
      </c>
      <c r="D193" s="39">
        <v>69216937</v>
      </c>
      <c r="E193" s="39">
        <v>64148232.98</v>
      </c>
      <c r="F193" s="27">
        <f t="shared" si="9"/>
        <v>95.40904409927134</v>
      </c>
      <c r="G193" s="27">
        <f t="shared" si="10"/>
        <v>92.67707552560437</v>
      </c>
      <c r="H193" s="14">
        <f t="shared" si="11"/>
        <v>-3086727.3800000027</v>
      </c>
      <c r="J193" s="24">
        <f t="shared" si="8"/>
      </c>
      <c r="K193" s="24"/>
      <c r="L193" s="24"/>
    </row>
    <row r="194" spans="1:12" ht="12.75">
      <c r="A194" s="13" t="s">
        <v>7</v>
      </c>
      <c r="B194" s="2" t="s">
        <v>8</v>
      </c>
      <c r="C194" s="39">
        <v>2216000</v>
      </c>
      <c r="D194" s="39">
        <v>4000000</v>
      </c>
      <c r="E194" s="39">
        <v>2646000</v>
      </c>
      <c r="F194" s="27">
        <f t="shared" si="9"/>
        <v>119.4043321299639</v>
      </c>
      <c r="G194" s="27">
        <f t="shared" si="10"/>
        <v>66.14999999999999</v>
      </c>
      <c r="H194" s="14">
        <f t="shared" si="11"/>
        <v>430000</v>
      </c>
      <c r="J194" s="24">
        <f t="shared" si="8"/>
      </c>
      <c r="K194" s="24"/>
      <c r="L194" s="24"/>
    </row>
    <row r="195" spans="1:12" ht="12.75">
      <c r="A195" s="12" t="s">
        <v>141</v>
      </c>
      <c r="B195" s="10" t="s">
        <v>142</v>
      </c>
      <c r="C195" s="38">
        <v>74892234.5</v>
      </c>
      <c r="D195" s="38">
        <v>75821087</v>
      </c>
      <c r="E195" s="38">
        <v>73520653.05</v>
      </c>
      <c r="F195" s="25">
        <f t="shared" si="9"/>
        <v>98.16859323378847</v>
      </c>
      <c r="G195" s="25">
        <f t="shared" si="10"/>
        <v>96.96597075955927</v>
      </c>
      <c r="H195" s="15">
        <f t="shared" si="11"/>
        <v>-1371581.450000003</v>
      </c>
      <c r="J195" s="24">
        <f t="shared" si="8"/>
      </c>
      <c r="K195" s="24"/>
      <c r="L195" s="24"/>
    </row>
    <row r="196" spans="1:12" s="9" customFormat="1" ht="12.75">
      <c r="A196" s="13" t="s">
        <v>5</v>
      </c>
      <c r="B196" s="2" t="s">
        <v>6</v>
      </c>
      <c r="C196" s="39">
        <v>71797234.5</v>
      </c>
      <c r="D196" s="39">
        <v>71821087</v>
      </c>
      <c r="E196" s="39">
        <v>69561195.13</v>
      </c>
      <c r="F196" s="27">
        <f t="shared" si="9"/>
        <v>96.88561908328099</v>
      </c>
      <c r="G196" s="27">
        <f t="shared" si="10"/>
        <v>96.85344240195083</v>
      </c>
      <c r="H196" s="14">
        <f t="shared" si="11"/>
        <v>-2236039.370000005</v>
      </c>
      <c r="J196" s="24">
        <f t="shared" si="8"/>
      </c>
      <c r="K196" s="24"/>
      <c r="L196" s="24"/>
    </row>
    <row r="197" spans="1:12" ht="12.75">
      <c r="A197" s="13" t="s">
        <v>7</v>
      </c>
      <c r="B197" s="2" t="s">
        <v>8</v>
      </c>
      <c r="C197" s="39">
        <v>3095000</v>
      </c>
      <c r="D197" s="39">
        <v>4000000</v>
      </c>
      <c r="E197" s="39">
        <v>3959457.92</v>
      </c>
      <c r="F197" s="27">
        <f t="shared" si="9"/>
        <v>127.93078901453958</v>
      </c>
      <c r="G197" s="27">
        <f t="shared" si="10"/>
        <v>98.986448</v>
      </c>
      <c r="H197" s="14">
        <f t="shared" si="11"/>
        <v>864457.9199999999</v>
      </c>
      <c r="J197" s="24">
        <f aca="true" t="shared" si="12" ref="J197:J256">IF(E197&lt;0,"!!!!!!","")</f>
      </c>
      <c r="K197" s="24"/>
      <c r="L197" s="24"/>
    </row>
    <row r="198" spans="1:12" ht="12.75">
      <c r="A198" s="12" t="s">
        <v>143</v>
      </c>
      <c r="B198" s="10" t="s">
        <v>144</v>
      </c>
      <c r="C198" s="38">
        <v>57373217.14</v>
      </c>
      <c r="D198" s="38">
        <v>62445376</v>
      </c>
      <c r="E198" s="38">
        <v>50853150.17</v>
      </c>
      <c r="F198" s="25">
        <f t="shared" si="9"/>
        <v>88.63569572176863</v>
      </c>
      <c r="G198" s="25">
        <f t="shared" si="10"/>
        <v>81.43621422024907</v>
      </c>
      <c r="H198" s="15">
        <f t="shared" si="11"/>
        <v>-6520066.969999999</v>
      </c>
      <c r="J198" s="24">
        <f t="shared" si="12"/>
      </c>
      <c r="K198" s="24"/>
      <c r="L198" s="24"/>
    </row>
    <row r="199" spans="1:12" s="9" customFormat="1" ht="12.75">
      <c r="A199" s="13" t="s">
        <v>5</v>
      </c>
      <c r="B199" s="2" t="s">
        <v>6</v>
      </c>
      <c r="C199" s="39">
        <v>51362493.77</v>
      </c>
      <c r="D199" s="39">
        <v>61445376</v>
      </c>
      <c r="E199" s="39">
        <v>49953150.17</v>
      </c>
      <c r="F199" s="27">
        <f t="shared" si="9"/>
        <v>97.25608416462214</v>
      </c>
      <c r="G199" s="27">
        <f t="shared" si="10"/>
        <v>81.29684188115311</v>
      </c>
      <c r="H199" s="14">
        <f t="shared" si="11"/>
        <v>-1409343.6000000015</v>
      </c>
      <c r="J199" s="24">
        <f t="shared" si="12"/>
      </c>
      <c r="K199" s="24"/>
      <c r="L199" s="24"/>
    </row>
    <row r="200" spans="1:12" ht="12.75">
      <c r="A200" s="13" t="s">
        <v>7</v>
      </c>
      <c r="B200" s="2" t="s">
        <v>8</v>
      </c>
      <c r="C200" s="39">
        <v>6010723.37</v>
      </c>
      <c r="D200" s="39">
        <v>1000000</v>
      </c>
      <c r="E200" s="39">
        <v>900000</v>
      </c>
      <c r="F200" s="27">
        <f t="shared" si="9"/>
        <v>14.97323940229843</v>
      </c>
      <c r="G200" s="27">
        <f t="shared" si="10"/>
        <v>90</v>
      </c>
      <c r="H200" s="14">
        <f t="shared" si="11"/>
        <v>-5110723.37</v>
      </c>
      <c r="J200" s="24">
        <f t="shared" si="12"/>
      </c>
      <c r="K200" s="24"/>
      <c r="L200" s="24"/>
    </row>
    <row r="201" spans="1:12" ht="12.75">
      <c r="A201" s="12" t="s">
        <v>145</v>
      </c>
      <c r="B201" s="10" t="s">
        <v>146</v>
      </c>
      <c r="C201" s="38">
        <v>2606449.82</v>
      </c>
      <c r="D201" s="38">
        <v>2631844</v>
      </c>
      <c r="E201" s="38">
        <v>2515158.69</v>
      </c>
      <c r="F201" s="25">
        <f t="shared" si="9"/>
        <v>96.49749136547736</v>
      </c>
      <c r="G201" s="25">
        <f t="shared" si="10"/>
        <v>95.56640477171139</v>
      </c>
      <c r="H201" s="15">
        <f t="shared" si="11"/>
        <v>-91291.12999999989</v>
      </c>
      <c r="J201" s="24">
        <f t="shared" si="12"/>
      </c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2606449.82</v>
      </c>
      <c r="D202" s="39">
        <v>2631844</v>
      </c>
      <c r="E202" s="39">
        <v>2515158.69</v>
      </c>
      <c r="F202" s="27">
        <f t="shared" si="9"/>
        <v>96.49749136547736</v>
      </c>
      <c r="G202" s="27">
        <f t="shared" si="10"/>
        <v>95.56640477171139</v>
      </c>
      <c r="H202" s="14">
        <f t="shared" si="11"/>
        <v>-91291.12999999989</v>
      </c>
      <c r="J202" s="24">
        <f t="shared" si="12"/>
      </c>
      <c r="K202" s="24"/>
      <c r="L202" s="24"/>
    </row>
    <row r="203" spans="1:12" ht="12.75">
      <c r="A203" s="12" t="s">
        <v>147</v>
      </c>
      <c r="B203" s="10" t="s">
        <v>148</v>
      </c>
      <c r="C203" s="38">
        <v>5410176.98</v>
      </c>
      <c r="D203" s="38">
        <v>219023</v>
      </c>
      <c r="E203" s="38">
        <v>218970.39</v>
      </c>
      <c r="F203" s="25">
        <f t="shared" si="9"/>
        <v>4.047379426023879</v>
      </c>
      <c r="G203" s="25">
        <f t="shared" si="10"/>
        <v>99.97597969163057</v>
      </c>
      <c r="H203" s="15">
        <f t="shared" si="11"/>
        <v>-5191206.590000001</v>
      </c>
      <c r="J203" s="24">
        <f t="shared" si="12"/>
      </c>
      <c r="K203" s="24"/>
      <c r="L203" s="24"/>
    </row>
    <row r="204" spans="1:12" s="9" customFormat="1" ht="12.75">
      <c r="A204" s="13" t="s">
        <v>5</v>
      </c>
      <c r="B204" s="2" t="s">
        <v>6</v>
      </c>
      <c r="C204" s="39">
        <v>1132176.98</v>
      </c>
      <c r="D204" s="39">
        <v>219023</v>
      </c>
      <c r="E204" s="39">
        <v>218970.39</v>
      </c>
      <c r="F204" s="27">
        <f t="shared" si="9"/>
        <v>19.34065025770088</v>
      </c>
      <c r="G204" s="27">
        <f t="shared" si="10"/>
        <v>99.97597969163057</v>
      </c>
      <c r="H204" s="14">
        <f t="shared" si="11"/>
        <v>-913206.59</v>
      </c>
      <c r="J204" s="24">
        <f t="shared" si="12"/>
      </c>
      <c r="K204" s="24"/>
      <c r="L204" s="24"/>
    </row>
    <row r="205" spans="1:12" s="9" customFormat="1" ht="12.75">
      <c r="A205" s="13" t="s">
        <v>7</v>
      </c>
      <c r="B205" s="2" t="s">
        <v>8</v>
      </c>
      <c r="C205" s="39">
        <v>4278000</v>
      </c>
      <c r="D205" s="39">
        <v>0</v>
      </c>
      <c r="E205" s="39"/>
      <c r="F205" s="27">
        <f t="shared" si="9"/>
        <v>0</v>
      </c>
      <c r="G205" s="27" t="str">
        <f t="shared" si="10"/>
        <v>x</v>
      </c>
      <c r="H205" s="14">
        <f t="shared" si="11"/>
        <v>-4278000</v>
      </c>
      <c r="J205" s="24">
        <f t="shared" si="12"/>
      </c>
      <c r="K205" s="24"/>
      <c r="L205" s="24"/>
    </row>
    <row r="206" spans="1:12" ht="12.75">
      <c r="A206" s="12" t="s">
        <v>149</v>
      </c>
      <c r="B206" s="10" t="s">
        <v>150</v>
      </c>
      <c r="C206" s="38">
        <v>80926814.69</v>
      </c>
      <c r="D206" s="38">
        <v>84822232</v>
      </c>
      <c r="E206" s="38">
        <v>79768605.17</v>
      </c>
      <c r="F206" s="25">
        <f aca="true" t="shared" si="13" ref="F206:F269">IF(C206=0,"x",E206/C206*100)</f>
        <v>98.56881859932749</v>
      </c>
      <c r="G206" s="25">
        <f aca="true" t="shared" si="14" ref="G206:G269">IF(D206=0,"x",E206/D206*100)</f>
        <v>94.04209638105256</v>
      </c>
      <c r="H206" s="15">
        <f aca="true" t="shared" si="15" ref="H206:H269">+E206-C206</f>
        <v>-1158209.5199999958</v>
      </c>
      <c r="J206" s="24">
        <f t="shared" si="12"/>
      </c>
      <c r="K206" s="24"/>
      <c r="L206" s="24"/>
    </row>
    <row r="207" spans="1:12" s="9" customFormat="1" ht="12.75">
      <c r="A207" s="13" t="s">
        <v>5</v>
      </c>
      <c r="B207" s="2" t="s">
        <v>6</v>
      </c>
      <c r="C207" s="39">
        <v>80226814.69</v>
      </c>
      <c r="D207" s="39">
        <v>83449682</v>
      </c>
      <c r="E207" s="39">
        <v>78866840.17</v>
      </c>
      <c r="F207" s="27">
        <f t="shared" si="13"/>
        <v>98.30483794569808</v>
      </c>
      <c r="G207" s="27">
        <f t="shared" si="14"/>
        <v>94.50825728730759</v>
      </c>
      <c r="H207" s="14">
        <f t="shared" si="15"/>
        <v>-1359974.5199999958</v>
      </c>
      <c r="J207" s="24">
        <f t="shared" si="12"/>
      </c>
      <c r="K207" s="24"/>
      <c r="L207" s="24"/>
    </row>
    <row r="208" spans="1:12" ht="12.75">
      <c r="A208" s="13" t="s">
        <v>7</v>
      </c>
      <c r="B208" s="2" t="s">
        <v>8</v>
      </c>
      <c r="C208" s="39">
        <v>700000</v>
      </c>
      <c r="D208" s="39">
        <v>1372550</v>
      </c>
      <c r="E208" s="39">
        <v>901765</v>
      </c>
      <c r="F208" s="27">
        <f t="shared" si="13"/>
        <v>128.82357142857143</v>
      </c>
      <c r="G208" s="27">
        <f t="shared" si="14"/>
        <v>65.69997450001821</v>
      </c>
      <c r="H208" s="14">
        <f t="shared" si="15"/>
        <v>201765</v>
      </c>
      <c r="J208" s="24">
        <f t="shared" si="12"/>
      </c>
      <c r="K208" s="24"/>
      <c r="L208" s="24"/>
    </row>
    <row r="209" spans="1:12" ht="12.75">
      <c r="A209" s="12" t="s">
        <v>151</v>
      </c>
      <c r="B209" s="10" t="s">
        <v>152</v>
      </c>
      <c r="C209" s="38">
        <v>32571980.35</v>
      </c>
      <c r="D209" s="38">
        <v>34088463</v>
      </c>
      <c r="E209" s="38">
        <v>31039722.94</v>
      </c>
      <c r="F209" s="25">
        <f t="shared" si="13"/>
        <v>95.29578062636894</v>
      </c>
      <c r="G209" s="25">
        <f t="shared" si="14"/>
        <v>91.05638743524459</v>
      </c>
      <c r="H209" s="15">
        <f t="shared" si="15"/>
        <v>-1532257.4100000001</v>
      </c>
      <c r="J209" s="24">
        <f t="shared" si="12"/>
      </c>
      <c r="K209" s="24"/>
      <c r="L209" s="24"/>
    </row>
    <row r="210" spans="1:12" s="9" customFormat="1" ht="12.75">
      <c r="A210" s="13" t="s">
        <v>5</v>
      </c>
      <c r="B210" s="2" t="s">
        <v>6</v>
      </c>
      <c r="C210" s="39">
        <v>32571980.35</v>
      </c>
      <c r="D210" s="39">
        <v>34088463</v>
      </c>
      <c r="E210" s="39">
        <v>31039722.94</v>
      </c>
      <c r="F210" s="27">
        <f t="shared" si="13"/>
        <v>95.29578062636894</v>
      </c>
      <c r="G210" s="27">
        <f t="shared" si="14"/>
        <v>91.05638743524459</v>
      </c>
      <c r="H210" s="14">
        <f t="shared" si="15"/>
        <v>-1532257.4100000001</v>
      </c>
      <c r="J210" s="24">
        <f t="shared" si="12"/>
      </c>
      <c r="K210" s="24"/>
      <c r="L210" s="24"/>
    </row>
    <row r="211" spans="1:12" ht="12.75">
      <c r="A211" s="12" t="s">
        <v>153</v>
      </c>
      <c r="B211" s="10" t="s">
        <v>154</v>
      </c>
      <c r="C211" s="38">
        <v>594364.25</v>
      </c>
      <c r="D211" s="38">
        <v>1563313</v>
      </c>
      <c r="E211" s="38">
        <v>1533010.06</v>
      </c>
      <c r="F211" s="25">
        <f t="shared" si="13"/>
        <v>257.92433848435536</v>
      </c>
      <c r="G211" s="25">
        <f t="shared" si="14"/>
        <v>98.06162041766429</v>
      </c>
      <c r="H211" s="15">
        <f t="shared" si="15"/>
        <v>938645.81</v>
      </c>
      <c r="J211" s="24">
        <f t="shared" si="12"/>
      </c>
      <c r="K211" s="24"/>
      <c r="L211" s="24"/>
    </row>
    <row r="212" spans="1:12" s="9" customFormat="1" ht="12.75">
      <c r="A212" s="13" t="s">
        <v>5</v>
      </c>
      <c r="B212" s="2" t="s">
        <v>6</v>
      </c>
      <c r="C212" s="39">
        <v>594364.25</v>
      </c>
      <c r="D212" s="39">
        <v>1563313</v>
      </c>
      <c r="E212" s="39">
        <v>1533010.06</v>
      </c>
      <c r="F212" s="27">
        <f t="shared" si="13"/>
        <v>257.92433848435536</v>
      </c>
      <c r="G212" s="27">
        <f t="shared" si="14"/>
        <v>98.06162041766429</v>
      </c>
      <c r="H212" s="14">
        <f t="shared" si="15"/>
        <v>938645.81</v>
      </c>
      <c r="J212" s="24">
        <f t="shared" si="12"/>
      </c>
      <c r="K212" s="24"/>
      <c r="L212" s="24"/>
    </row>
    <row r="213" spans="1:12" ht="12.75">
      <c r="A213" s="11" t="s">
        <v>155</v>
      </c>
      <c r="B213" s="8" t="s">
        <v>156</v>
      </c>
      <c r="C213" s="38">
        <v>3291629530.97</v>
      </c>
      <c r="D213" s="38">
        <v>4273102937</v>
      </c>
      <c r="E213" s="38">
        <v>3370142522.91</v>
      </c>
      <c r="F213" s="25">
        <f t="shared" si="13"/>
        <v>102.38523172797223</v>
      </c>
      <c r="G213" s="25">
        <f t="shared" si="14"/>
        <v>78.86874181589602</v>
      </c>
      <c r="H213" s="15">
        <f t="shared" si="15"/>
        <v>78512991.94000006</v>
      </c>
      <c r="J213" s="24">
        <f t="shared" si="12"/>
      </c>
      <c r="K213" s="24"/>
      <c r="L213" s="24"/>
    </row>
    <row r="214" spans="1:12" s="9" customFormat="1" ht="12.75">
      <c r="A214" s="12" t="s">
        <v>157</v>
      </c>
      <c r="B214" s="10" t="s">
        <v>158</v>
      </c>
      <c r="C214" s="38">
        <v>3053474603.78</v>
      </c>
      <c r="D214" s="38">
        <v>3984220265</v>
      </c>
      <c r="E214" s="38">
        <v>3125643586.52</v>
      </c>
      <c r="F214" s="25">
        <f t="shared" si="13"/>
        <v>102.36350361816204</v>
      </c>
      <c r="G214" s="25">
        <f t="shared" si="14"/>
        <v>78.45057197207946</v>
      </c>
      <c r="H214" s="15">
        <f t="shared" si="15"/>
        <v>72168982.73999977</v>
      </c>
      <c r="J214" s="24">
        <f t="shared" si="12"/>
      </c>
      <c r="K214" s="24"/>
      <c r="L214" s="24"/>
    </row>
    <row r="215" spans="1:12" s="9" customFormat="1" ht="12.75">
      <c r="A215" s="13" t="s">
        <v>5</v>
      </c>
      <c r="B215" s="2" t="s">
        <v>6</v>
      </c>
      <c r="C215" s="39">
        <v>3012853027.14</v>
      </c>
      <c r="D215" s="39">
        <v>3941446005</v>
      </c>
      <c r="E215" s="39">
        <v>3107421591.26</v>
      </c>
      <c r="F215" s="27">
        <f t="shared" si="13"/>
        <v>103.13883761564601</v>
      </c>
      <c r="G215" s="27">
        <f t="shared" si="14"/>
        <v>78.83963366028657</v>
      </c>
      <c r="H215" s="14">
        <f t="shared" si="15"/>
        <v>94568564.12000036</v>
      </c>
      <c r="J215" s="24">
        <f t="shared" si="12"/>
      </c>
      <c r="K215" s="24"/>
      <c r="L215" s="24"/>
    </row>
    <row r="216" spans="1:12" ht="12.75">
      <c r="A216" s="13" t="s">
        <v>7</v>
      </c>
      <c r="B216" s="2" t="s">
        <v>8</v>
      </c>
      <c r="C216" s="39">
        <v>40621576.64</v>
      </c>
      <c r="D216" s="39">
        <v>42774260</v>
      </c>
      <c r="E216" s="39">
        <v>18221995.26</v>
      </c>
      <c r="F216" s="27">
        <f t="shared" si="13"/>
        <v>44.857922235487116</v>
      </c>
      <c r="G216" s="27">
        <f t="shared" si="14"/>
        <v>42.600375225661416</v>
      </c>
      <c r="H216" s="14">
        <f t="shared" si="15"/>
        <v>-22399581.38</v>
      </c>
      <c r="J216" s="24">
        <f t="shared" si="12"/>
      </c>
      <c r="K216" s="24"/>
      <c r="L216" s="24"/>
    </row>
    <row r="217" spans="1:12" ht="12.75">
      <c r="A217" s="12" t="s">
        <v>159</v>
      </c>
      <c r="B217" s="10" t="s">
        <v>160</v>
      </c>
      <c r="C217" s="38">
        <v>3764768.07</v>
      </c>
      <c r="D217" s="38">
        <v>4296040</v>
      </c>
      <c r="E217" s="38">
        <v>3474595.09</v>
      </c>
      <c r="F217" s="25">
        <f t="shared" si="13"/>
        <v>92.29240753733869</v>
      </c>
      <c r="G217" s="25">
        <f t="shared" si="14"/>
        <v>80.879020912282</v>
      </c>
      <c r="H217" s="15">
        <f t="shared" si="15"/>
        <v>-290172.98</v>
      </c>
      <c r="J217" s="24">
        <f t="shared" si="12"/>
      </c>
      <c r="K217" s="24"/>
      <c r="L217" s="24"/>
    </row>
    <row r="218" spans="1:12" s="9" customFormat="1" ht="12.75">
      <c r="A218" s="13" t="s">
        <v>5</v>
      </c>
      <c r="B218" s="2" t="s">
        <v>6</v>
      </c>
      <c r="C218" s="39">
        <v>3746492.52</v>
      </c>
      <c r="D218" s="39">
        <v>4229540</v>
      </c>
      <c r="E218" s="39">
        <v>3411552.05</v>
      </c>
      <c r="F218" s="27">
        <f t="shared" si="13"/>
        <v>91.05989220018515</v>
      </c>
      <c r="G218" s="27">
        <f t="shared" si="14"/>
        <v>80.66012024948338</v>
      </c>
      <c r="H218" s="14">
        <f t="shared" si="15"/>
        <v>-334940.4700000002</v>
      </c>
      <c r="J218" s="24">
        <f t="shared" si="12"/>
      </c>
      <c r="K218" s="24"/>
      <c r="L218" s="24"/>
    </row>
    <row r="219" spans="1:12" ht="12.75">
      <c r="A219" s="13" t="s">
        <v>7</v>
      </c>
      <c r="B219" s="2" t="s">
        <v>8</v>
      </c>
      <c r="C219" s="39">
        <v>18275.55</v>
      </c>
      <c r="D219" s="39">
        <v>66500</v>
      </c>
      <c r="E219" s="39">
        <v>63043.04</v>
      </c>
      <c r="F219" s="27">
        <f t="shared" si="13"/>
        <v>344.95837334580904</v>
      </c>
      <c r="G219" s="27">
        <f t="shared" si="14"/>
        <v>94.80156390977443</v>
      </c>
      <c r="H219" s="14">
        <f t="shared" si="15"/>
        <v>44767.490000000005</v>
      </c>
      <c r="J219" s="24">
        <f t="shared" si="12"/>
      </c>
      <c r="K219" s="24"/>
      <c r="L219" s="24"/>
    </row>
    <row r="220" spans="1:12" ht="25.5">
      <c r="A220" s="12" t="s">
        <v>161</v>
      </c>
      <c r="B220" s="22" t="s">
        <v>381</v>
      </c>
      <c r="C220" s="38">
        <v>111726669.18</v>
      </c>
      <c r="D220" s="38">
        <v>134026468</v>
      </c>
      <c r="E220" s="38">
        <v>113878057.4</v>
      </c>
      <c r="F220" s="25">
        <f t="shared" si="13"/>
        <v>101.92558163220096</v>
      </c>
      <c r="G220" s="25">
        <f t="shared" si="14"/>
        <v>84.96684207182122</v>
      </c>
      <c r="H220" s="15">
        <f t="shared" si="15"/>
        <v>2151388.219999999</v>
      </c>
      <c r="J220" s="24">
        <f t="shared" si="12"/>
      </c>
      <c r="K220" s="24"/>
      <c r="L220" s="24"/>
    </row>
    <row r="221" spans="1:12" s="9" customFormat="1" ht="12.75">
      <c r="A221" s="13" t="s">
        <v>5</v>
      </c>
      <c r="B221" s="2" t="s">
        <v>6</v>
      </c>
      <c r="C221" s="39">
        <v>110660272.94</v>
      </c>
      <c r="D221" s="39">
        <v>132742468</v>
      </c>
      <c r="E221" s="39">
        <v>113704609.66</v>
      </c>
      <c r="F221" s="27">
        <f t="shared" si="13"/>
        <v>102.75106561652044</v>
      </c>
      <c r="G221" s="27">
        <f t="shared" si="14"/>
        <v>85.65805003715917</v>
      </c>
      <c r="H221" s="14">
        <f t="shared" si="15"/>
        <v>3044336.719999999</v>
      </c>
      <c r="J221" s="24">
        <f t="shared" si="12"/>
      </c>
      <c r="K221" s="24"/>
      <c r="L221" s="24"/>
    </row>
    <row r="222" spans="1:12" ht="12.75">
      <c r="A222" s="13" t="s">
        <v>7</v>
      </c>
      <c r="B222" s="2" t="s">
        <v>8</v>
      </c>
      <c r="C222" s="39">
        <v>1066396.24</v>
      </c>
      <c r="D222" s="39">
        <v>1284000</v>
      </c>
      <c r="E222" s="39">
        <v>173447.74</v>
      </c>
      <c r="F222" s="27">
        <f t="shared" si="13"/>
        <v>16.26484917088605</v>
      </c>
      <c r="G222" s="27">
        <f t="shared" si="14"/>
        <v>13.508390965732087</v>
      </c>
      <c r="H222" s="14">
        <f t="shared" si="15"/>
        <v>-892948.5</v>
      </c>
      <c r="J222" s="24">
        <f t="shared" si="12"/>
      </c>
      <c r="K222" s="24"/>
      <c r="L222" s="24"/>
    </row>
    <row r="223" spans="1:12" ht="12.75">
      <c r="A223" s="12" t="s">
        <v>162</v>
      </c>
      <c r="B223" s="10" t="s">
        <v>163</v>
      </c>
      <c r="C223" s="38">
        <v>34600322</v>
      </c>
      <c r="D223" s="38">
        <v>37004096</v>
      </c>
      <c r="E223" s="38">
        <v>30002826.61</v>
      </c>
      <c r="F223" s="25">
        <f t="shared" si="13"/>
        <v>86.71256472699879</v>
      </c>
      <c r="G223" s="25">
        <f t="shared" si="14"/>
        <v>81.07974482068147</v>
      </c>
      <c r="H223" s="15">
        <f t="shared" si="15"/>
        <v>-4597495.390000001</v>
      </c>
      <c r="J223" s="24">
        <f t="shared" si="12"/>
      </c>
      <c r="K223" s="24"/>
      <c r="L223" s="24"/>
    </row>
    <row r="224" spans="1:12" s="9" customFormat="1" ht="12.75">
      <c r="A224" s="13" t="s">
        <v>5</v>
      </c>
      <c r="B224" s="2" t="s">
        <v>6</v>
      </c>
      <c r="C224" s="39">
        <v>33400798.82</v>
      </c>
      <c r="D224" s="39">
        <v>34971596</v>
      </c>
      <c r="E224" s="39">
        <v>28393618.17</v>
      </c>
      <c r="F224" s="27">
        <f t="shared" si="13"/>
        <v>85.0087997087011</v>
      </c>
      <c r="G224" s="27">
        <f t="shared" si="14"/>
        <v>81.19051292368813</v>
      </c>
      <c r="H224" s="14">
        <f t="shared" si="15"/>
        <v>-5007180.6499999985</v>
      </c>
      <c r="J224" s="24">
        <f t="shared" si="12"/>
      </c>
      <c r="K224" s="24"/>
      <c r="L224" s="24"/>
    </row>
    <row r="225" spans="1:12" ht="12.75">
      <c r="A225" s="13" t="s">
        <v>7</v>
      </c>
      <c r="B225" s="2" t="s">
        <v>8</v>
      </c>
      <c r="C225" s="39">
        <v>1199523.18</v>
      </c>
      <c r="D225" s="39">
        <v>2032500</v>
      </c>
      <c r="E225" s="39">
        <v>1609208.44</v>
      </c>
      <c r="F225" s="27">
        <f t="shared" si="13"/>
        <v>134.15400942897995</v>
      </c>
      <c r="G225" s="27">
        <f t="shared" si="14"/>
        <v>79.17384698646987</v>
      </c>
      <c r="H225" s="14">
        <f t="shared" si="15"/>
        <v>409685.26</v>
      </c>
      <c r="J225" s="24">
        <f t="shared" si="12"/>
      </c>
      <c r="K225" s="24"/>
      <c r="L225" s="24"/>
    </row>
    <row r="226" spans="1:12" ht="12.75">
      <c r="A226" s="12" t="s">
        <v>164</v>
      </c>
      <c r="B226" s="10" t="s">
        <v>165</v>
      </c>
      <c r="C226" s="38">
        <v>5416364.66</v>
      </c>
      <c r="D226" s="38">
        <v>16269427</v>
      </c>
      <c r="E226" s="38">
        <v>9771764.49</v>
      </c>
      <c r="F226" s="25">
        <f t="shared" si="13"/>
        <v>180.4118648466331</v>
      </c>
      <c r="G226" s="25">
        <f t="shared" si="14"/>
        <v>60.06213058394743</v>
      </c>
      <c r="H226" s="15">
        <f t="shared" si="15"/>
        <v>4355399.83</v>
      </c>
      <c r="J226" s="24">
        <f t="shared" si="12"/>
      </c>
      <c r="K226" s="24"/>
      <c r="L226" s="24"/>
    </row>
    <row r="227" spans="1:12" s="9" customFormat="1" ht="12.75">
      <c r="A227" s="13" t="s">
        <v>5</v>
      </c>
      <c r="B227" s="2" t="s">
        <v>6</v>
      </c>
      <c r="C227" s="39">
        <v>4734029.85</v>
      </c>
      <c r="D227" s="39">
        <v>14307927</v>
      </c>
      <c r="E227" s="39">
        <v>9158204.02</v>
      </c>
      <c r="F227" s="27">
        <f t="shared" si="13"/>
        <v>193.45471638713894</v>
      </c>
      <c r="G227" s="27">
        <f t="shared" si="14"/>
        <v>64.00790289187245</v>
      </c>
      <c r="H227" s="14">
        <f t="shared" si="15"/>
        <v>4424174.17</v>
      </c>
      <c r="J227" s="24">
        <f t="shared" si="12"/>
      </c>
      <c r="K227" s="24"/>
      <c r="L227" s="24"/>
    </row>
    <row r="228" spans="1:12" ht="12.75">
      <c r="A228" s="13" t="s">
        <v>7</v>
      </c>
      <c r="B228" s="2" t="s">
        <v>8</v>
      </c>
      <c r="C228" s="39">
        <v>682334.81</v>
      </c>
      <c r="D228" s="39">
        <v>1961500</v>
      </c>
      <c r="E228" s="39">
        <v>613560.47</v>
      </c>
      <c r="F228" s="27">
        <f t="shared" si="13"/>
        <v>89.92073407481584</v>
      </c>
      <c r="G228" s="27">
        <f t="shared" si="14"/>
        <v>31.280166709151157</v>
      </c>
      <c r="H228" s="14">
        <f t="shared" si="15"/>
        <v>-68774.34000000008</v>
      </c>
      <c r="J228" s="24">
        <f t="shared" si="12"/>
      </c>
      <c r="K228" s="24"/>
      <c r="L228" s="24"/>
    </row>
    <row r="229" spans="1:12" ht="12.75">
      <c r="A229" s="12" t="s">
        <v>166</v>
      </c>
      <c r="B229" s="10" t="s">
        <v>167</v>
      </c>
      <c r="C229" s="38">
        <v>48676144.53</v>
      </c>
      <c r="D229" s="38">
        <v>58010472</v>
      </c>
      <c r="E229" s="38">
        <v>53309389.36</v>
      </c>
      <c r="F229" s="25">
        <f t="shared" si="13"/>
        <v>109.51851235289278</v>
      </c>
      <c r="G229" s="25">
        <f t="shared" si="14"/>
        <v>91.89614826785068</v>
      </c>
      <c r="H229" s="15">
        <f t="shared" si="15"/>
        <v>4633244.829999998</v>
      </c>
      <c r="J229" s="24">
        <f t="shared" si="12"/>
      </c>
      <c r="K229" s="24"/>
      <c r="L229" s="24"/>
    </row>
    <row r="230" spans="1:12" s="9" customFormat="1" ht="12.75">
      <c r="A230" s="13" t="s">
        <v>5</v>
      </c>
      <c r="B230" s="2" t="s">
        <v>6</v>
      </c>
      <c r="C230" s="39">
        <v>48430164.98</v>
      </c>
      <c r="D230" s="39">
        <v>55657341</v>
      </c>
      <c r="E230" s="39">
        <v>50750326.21</v>
      </c>
      <c r="F230" s="27">
        <f t="shared" si="13"/>
        <v>104.79073575520164</v>
      </c>
      <c r="G230" s="27">
        <f t="shared" si="14"/>
        <v>91.18352637435554</v>
      </c>
      <c r="H230" s="14">
        <f t="shared" si="15"/>
        <v>2320161.230000004</v>
      </c>
      <c r="J230" s="24">
        <f t="shared" si="12"/>
      </c>
      <c r="K230" s="24"/>
      <c r="L230" s="24"/>
    </row>
    <row r="231" spans="1:12" ht="12.75">
      <c r="A231" s="13" t="s">
        <v>7</v>
      </c>
      <c r="B231" s="2" t="s">
        <v>8</v>
      </c>
      <c r="C231" s="39">
        <v>245979.55</v>
      </c>
      <c r="D231" s="39">
        <v>2353131</v>
      </c>
      <c r="E231" s="39">
        <v>2559063.15</v>
      </c>
      <c r="F231" s="27">
        <f t="shared" si="13"/>
        <v>1040.3560580544197</v>
      </c>
      <c r="G231" s="27">
        <f t="shared" si="14"/>
        <v>108.75141035496961</v>
      </c>
      <c r="H231" s="14">
        <f t="shared" si="15"/>
        <v>2313083.6</v>
      </c>
      <c r="J231" s="24">
        <f t="shared" si="12"/>
      </c>
      <c r="K231" s="24"/>
      <c r="L231" s="24"/>
    </row>
    <row r="232" spans="1:12" ht="12.75">
      <c r="A232" s="12" t="s">
        <v>168</v>
      </c>
      <c r="B232" s="10" t="s">
        <v>169</v>
      </c>
      <c r="C232" s="38">
        <v>33970658.75</v>
      </c>
      <c r="D232" s="38">
        <v>39276169</v>
      </c>
      <c r="E232" s="38">
        <v>34062303.44</v>
      </c>
      <c r="F232" s="25">
        <f t="shared" si="13"/>
        <v>100.26977601663376</v>
      </c>
      <c r="G232" s="25">
        <f t="shared" si="14"/>
        <v>86.72511680047002</v>
      </c>
      <c r="H232" s="15">
        <f t="shared" si="15"/>
        <v>91644.68999999762</v>
      </c>
      <c r="J232" s="24">
        <f t="shared" si="12"/>
      </c>
      <c r="K232" s="24"/>
      <c r="L232" s="24"/>
    </row>
    <row r="233" spans="1:12" s="9" customFormat="1" ht="12.75">
      <c r="A233" s="13" t="s">
        <v>5</v>
      </c>
      <c r="B233" s="2" t="s">
        <v>6</v>
      </c>
      <c r="C233" s="39">
        <v>33036681.84</v>
      </c>
      <c r="D233" s="39">
        <v>38751169</v>
      </c>
      <c r="E233" s="39">
        <v>33370998.13</v>
      </c>
      <c r="F233" s="27">
        <f t="shared" si="13"/>
        <v>101.01195480714173</v>
      </c>
      <c r="G233" s="27">
        <f t="shared" si="14"/>
        <v>86.11610692312276</v>
      </c>
      <c r="H233" s="14">
        <f t="shared" si="15"/>
        <v>334316.2899999991</v>
      </c>
      <c r="J233" s="24">
        <f t="shared" si="12"/>
      </c>
      <c r="K233" s="24"/>
      <c r="L233" s="24"/>
    </row>
    <row r="234" spans="1:12" ht="12.75">
      <c r="A234" s="13" t="s">
        <v>7</v>
      </c>
      <c r="B234" s="2" t="s">
        <v>8</v>
      </c>
      <c r="C234" s="39">
        <v>933976.91</v>
      </c>
      <c r="D234" s="39">
        <v>525000</v>
      </c>
      <c r="E234" s="39">
        <v>691305.31</v>
      </c>
      <c r="F234" s="27">
        <f t="shared" si="13"/>
        <v>74.017387646125</v>
      </c>
      <c r="G234" s="27">
        <f t="shared" si="14"/>
        <v>131.67720190476192</v>
      </c>
      <c r="H234" s="14">
        <f t="shared" si="15"/>
        <v>-242671.59999999998</v>
      </c>
      <c r="J234" s="24">
        <f t="shared" si="12"/>
      </c>
      <c r="K234" s="24"/>
      <c r="L234" s="24"/>
    </row>
    <row r="235" spans="1:12" ht="25.5">
      <c r="A235" s="11" t="s">
        <v>170</v>
      </c>
      <c r="B235" s="8" t="s">
        <v>171</v>
      </c>
      <c r="C235" s="38">
        <v>497074196.31</v>
      </c>
      <c r="D235" s="38">
        <v>744476490</v>
      </c>
      <c r="E235" s="38">
        <v>397370823.36</v>
      </c>
      <c r="F235" s="25">
        <f t="shared" si="13"/>
        <v>79.94195359764359</v>
      </c>
      <c r="G235" s="25">
        <f t="shared" si="14"/>
        <v>53.37587266993482</v>
      </c>
      <c r="H235" s="15">
        <f t="shared" si="15"/>
        <v>-99703372.94999999</v>
      </c>
      <c r="J235" s="24">
        <f t="shared" si="12"/>
      </c>
      <c r="K235" s="24"/>
      <c r="L235" s="24"/>
    </row>
    <row r="236" spans="1:12" s="9" customFormat="1" ht="12.75">
      <c r="A236" s="12" t="s">
        <v>172</v>
      </c>
      <c r="B236" s="10" t="s">
        <v>173</v>
      </c>
      <c r="C236" s="38">
        <v>468225240.65</v>
      </c>
      <c r="D236" s="38">
        <v>699072454</v>
      </c>
      <c r="E236" s="38">
        <v>366826561.4</v>
      </c>
      <c r="F236" s="25">
        <f t="shared" si="13"/>
        <v>78.34403820066679</v>
      </c>
      <c r="G236" s="25">
        <f t="shared" si="14"/>
        <v>52.47332508970521</v>
      </c>
      <c r="H236" s="15">
        <f t="shared" si="15"/>
        <v>-101398679.25</v>
      </c>
      <c r="J236" s="24">
        <f t="shared" si="12"/>
      </c>
      <c r="K236" s="24"/>
      <c r="L236" s="24"/>
    </row>
    <row r="237" spans="1:12" s="9" customFormat="1" ht="12.75">
      <c r="A237" s="13" t="s">
        <v>5</v>
      </c>
      <c r="B237" s="2" t="s">
        <v>6</v>
      </c>
      <c r="C237" s="39">
        <v>458589457.44</v>
      </c>
      <c r="D237" s="39">
        <v>695010454</v>
      </c>
      <c r="E237" s="39">
        <v>366063326.38</v>
      </c>
      <c r="F237" s="27">
        <f t="shared" si="13"/>
        <v>79.82375530904878</v>
      </c>
      <c r="G237" s="27">
        <f t="shared" si="14"/>
        <v>52.670189962351266</v>
      </c>
      <c r="H237" s="14">
        <f t="shared" si="15"/>
        <v>-92526131.06</v>
      </c>
      <c r="J237" s="24">
        <f t="shared" si="12"/>
      </c>
      <c r="K237" s="24"/>
      <c r="L237" s="24"/>
    </row>
    <row r="238" spans="1:12" ht="12.75">
      <c r="A238" s="13" t="s">
        <v>7</v>
      </c>
      <c r="B238" s="2" t="s">
        <v>8</v>
      </c>
      <c r="C238" s="39">
        <v>9635783.21</v>
      </c>
      <c r="D238" s="39">
        <v>4062000</v>
      </c>
      <c r="E238" s="39">
        <v>763235.02</v>
      </c>
      <c r="F238" s="27">
        <f t="shared" si="13"/>
        <v>7.920840510483007</v>
      </c>
      <c r="G238" s="27">
        <f t="shared" si="14"/>
        <v>18.789636139832595</v>
      </c>
      <c r="H238" s="14">
        <f t="shared" si="15"/>
        <v>-8872548.190000001</v>
      </c>
      <c r="J238" s="24">
        <f t="shared" si="12"/>
      </c>
      <c r="K238" s="24"/>
      <c r="L238" s="24"/>
    </row>
    <row r="239" spans="1:12" ht="12.75">
      <c r="A239" s="12" t="s">
        <v>174</v>
      </c>
      <c r="B239" s="10" t="s">
        <v>175</v>
      </c>
      <c r="C239" s="38">
        <v>5429953.83</v>
      </c>
      <c r="D239" s="38">
        <v>8330323</v>
      </c>
      <c r="E239" s="38">
        <v>6383825.77</v>
      </c>
      <c r="F239" s="25">
        <f t="shared" si="13"/>
        <v>117.56685176087399</v>
      </c>
      <c r="G239" s="25">
        <f t="shared" si="14"/>
        <v>76.63359235890373</v>
      </c>
      <c r="H239" s="15">
        <f t="shared" si="15"/>
        <v>953871.9399999995</v>
      </c>
      <c r="J239" s="24">
        <f t="shared" si="12"/>
      </c>
      <c r="K239" s="24"/>
      <c r="L239" s="24"/>
    </row>
    <row r="240" spans="1:12" s="9" customFormat="1" ht="12.75">
      <c r="A240" s="13" t="s">
        <v>5</v>
      </c>
      <c r="B240" s="2" t="s">
        <v>6</v>
      </c>
      <c r="C240" s="39">
        <v>5352657.28</v>
      </c>
      <c r="D240" s="39">
        <v>8180323</v>
      </c>
      <c r="E240" s="39">
        <v>6371798.79</v>
      </c>
      <c r="F240" s="27">
        <f t="shared" si="13"/>
        <v>119.0399171231826</v>
      </c>
      <c r="G240" s="27">
        <f t="shared" si="14"/>
        <v>77.89177505582605</v>
      </c>
      <c r="H240" s="14">
        <f t="shared" si="15"/>
        <v>1019141.5099999998</v>
      </c>
      <c r="J240" s="24">
        <f t="shared" si="12"/>
      </c>
      <c r="K240" s="24"/>
      <c r="L240" s="24"/>
    </row>
    <row r="241" spans="1:12" ht="12.75">
      <c r="A241" s="13" t="s">
        <v>7</v>
      </c>
      <c r="B241" s="2" t="s">
        <v>8</v>
      </c>
      <c r="C241" s="39">
        <v>77296.55</v>
      </c>
      <c r="D241" s="39">
        <v>150000</v>
      </c>
      <c r="E241" s="39">
        <v>12026.98</v>
      </c>
      <c r="F241" s="27">
        <f t="shared" si="13"/>
        <v>15.559530147205795</v>
      </c>
      <c r="G241" s="27">
        <f t="shared" si="14"/>
        <v>8.017986666666667</v>
      </c>
      <c r="H241" s="14">
        <f t="shared" si="15"/>
        <v>-65269.57000000001</v>
      </c>
      <c r="J241" s="24">
        <f t="shared" si="12"/>
      </c>
      <c r="K241" s="24"/>
      <c r="L241" s="24"/>
    </row>
    <row r="242" spans="1:12" ht="25.5">
      <c r="A242" s="12" t="s">
        <v>176</v>
      </c>
      <c r="B242" s="10" t="s">
        <v>385</v>
      </c>
      <c r="C242" s="38">
        <v>23419001.83</v>
      </c>
      <c r="D242" s="38">
        <v>37073713</v>
      </c>
      <c r="E242" s="38">
        <v>24160436.19</v>
      </c>
      <c r="F242" s="25">
        <f t="shared" si="13"/>
        <v>103.16595201359186</v>
      </c>
      <c r="G242" s="25">
        <f t="shared" si="14"/>
        <v>65.16864439771652</v>
      </c>
      <c r="H242" s="15">
        <f t="shared" si="15"/>
        <v>741434.3600000031</v>
      </c>
      <c r="J242" s="24">
        <f t="shared" si="12"/>
      </c>
      <c r="K242" s="24"/>
      <c r="L242" s="24"/>
    </row>
    <row r="243" spans="1:12" s="9" customFormat="1" ht="12.75">
      <c r="A243" s="13" t="s">
        <v>5</v>
      </c>
      <c r="B243" s="2" t="s">
        <v>6</v>
      </c>
      <c r="C243" s="39">
        <v>23286227.32</v>
      </c>
      <c r="D243" s="39">
        <v>36782948</v>
      </c>
      <c r="E243" s="39">
        <v>24049835.1</v>
      </c>
      <c r="F243" s="27">
        <f t="shared" si="13"/>
        <v>103.27922496635664</v>
      </c>
      <c r="G243" s="27">
        <f t="shared" si="14"/>
        <v>65.38310931467484</v>
      </c>
      <c r="H243" s="14">
        <f t="shared" si="15"/>
        <v>763607.7800000012</v>
      </c>
      <c r="J243" s="24">
        <f t="shared" si="12"/>
      </c>
      <c r="K243" s="24"/>
      <c r="L243" s="24"/>
    </row>
    <row r="244" spans="1:12" ht="12.75">
      <c r="A244" s="13" t="s">
        <v>7</v>
      </c>
      <c r="B244" s="2" t="s">
        <v>8</v>
      </c>
      <c r="C244" s="39">
        <v>132774.51</v>
      </c>
      <c r="D244" s="39">
        <v>290765</v>
      </c>
      <c r="E244" s="39">
        <v>110601.09</v>
      </c>
      <c r="F244" s="27">
        <f t="shared" si="13"/>
        <v>83.29994213497756</v>
      </c>
      <c r="G244" s="27">
        <f t="shared" si="14"/>
        <v>38.03796536722095</v>
      </c>
      <c r="H244" s="14">
        <f t="shared" si="15"/>
        <v>-22173.420000000013</v>
      </c>
      <c r="J244" s="24">
        <f t="shared" si="12"/>
      </c>
      <c r="K244" s="24"/>
      <c r="L244" s="24"/>
    </row>
    <row r="245" spans="1:12" ht="12.75">
      <c r="A245" s="11" t="s">
        <v>177</v>
      </c>
      <c r="B245" s="8" t="s">
        <v>178</v>
      </c>
      <c r="C245" s="38">
        <v>5184184295.21</v>
      </c>
      <c r="D245" s="38">
        <v>5820363797</v>
      </c>
      <c r="E245" s="38">
        <v>4715616275.13</v>
      </c>
      <c r="F245" s="25">
        <f t="shared" si="13"/>
        <v>90.96158636734924</v>
      </c>
      <c r="G245" s="25">
        <f t="shared" si="14"/>
        <v>81.01927026555587</v>
      </c>
      <c r="H245" s="15">
        <f t="shared" si="15"/>
        <v>-468568020.0799999</v>
      </c>
      <c r="J245" s="24">
        <f t="shared" si="12"/>
      </c>
      <c r="K245" s="24"/>
      <c r="L245" s="24"/>
    </row>
    <row r="246" spans="1:12" s="9" customFormat="1" ht="12.75">
      <c r="A246" s="12" t="s">
        <v>179</v>
      </c>
      <c r="B246" s="10" t="s">
        <v>180</v>
      </c>
      <c r="C246" s="38">
        <v>4849288245.63</v>
      </c>
      <c r="D246" s="38">
        <v>5434125917</v>
      </c>
      <c r="E246" s="38">
        <v>4431875822.64</v>
      </c>
      <c r="F246" s="25">
        <f t="shared" si="13"/>
        <v>91.3922950782281</v>
      </c>
      <c r="G246" s="25">
        <f t="shared" si="14"/>
        <v>81.55636969646613</v>
      </c>
      <c r="H246" s="15">
        <f t="shared" si="15"/>
        <v>-417412422.9899998</v>
      </c>
      <c r="J246" s="24">
        <f t="shared" si="12"/>
      </c>
      <c r="K246" s="24"/>
      <c r="L246" s="24"/>
    </row>
    <row r="247" spans="1:12" s="9" customFormat="1" ht="12.75">
      <c r="A247" s="13" t="s">
        <v>5</v>
      </c>
      <c r="B247" s="2" t="s">
        <v>6</v>
      </c>
      <c r="C247" s="39">
        <v>4841387644.7</v>
      </c>
      <c r="D247" s="39">
        <v>5409088936</v>
      </c>
      <c r="E247" s="39">
        <v>4426047775.38</v>
      </c>
      <c r="F247" s="27">
        <f t="shared" si="13"/>
        <v>91.42105735377989</v>
      </c>
      <c r="G247" s="27">
        <f t="shared" si="14"/>
        <v>81.8261231743223</v>
      </c>
      <c r="H247" s="14">
        <f t="shared" si="15"/>
        <v>-415339869.3199997</v>
      </c>
      <c r="J247" s="24">
        <f t="shared" si="12"/>
      </c>
      <c r="K247" s="24"/>
      <c r="L247" s="24"/>
    </row>
    <row r="248" spans="1:12" ht="12.75">
      <c r="A248" s="13" t="s">
        <v>7</v>
      </c>
      <c r="B248" s="2" t="s">
        <v>8</v>
      </c>
      <c r="C248" s="39">
        <v>7900600.93</v>
      </c>
      <c r="D248" s="39">
        <v>25036981</v>
      </c>
      <c r="E248" s="39">
        <v>5828047.26</v>
      </c>
      <c r="F248" s="27">
        <f t="shared" si="13"/>
        <v>73.76713887509314</v>
      </c>
      <c r="G248" s="27">
        <f t="shared" si="14"/>
        <v>23.277755652728256</v>
      </c>
      <c r="H248" s="14">
        <f t="shared" si="15"/>
        <v>-2072553.67</v>
      </c>
      <c r="J248" s="24">
        <f t="shared" si="12"/>
      </c>
      <c r="K248" s="24"/>
      <c r="L248" s="24"/>
    </row>
    <row r="249" spans="1:12" ht="12.75">
      <c r="A249" s="12" t="s">
        <v>181</v>
      </c>
      <c r="B249" s="10" t="s">
        <v>182</v>
      </c>
      <c r="C249" s="38">
        <v>304915076.02</v>
      </c>
      <c r="D249" s="38">
        <v>338562880</v>
      </c>
      <c r="E249" s="38">
        <v>259204510.15</v>
      </c>
      <c r="F249" s="25">
        <f t="shared" si="13"/>
        <v>85.0087550715263</v>
      </c>
      <c r="G249" s="25">
        <f t="shared" si="14"/>
        <v>76.56022720210792</v>
      </c>
      <c r="H249" s="15">
        <f t="shared" si="15"/>
        <v>-45710565.869999975</v>
      </c>
      <c r="J249" s="24">
        <f t="shared" si="12"/>
      </c>
      <c r="K249" s="24"/>
      <c r="L249" s="24"/>
    </row>
    <row r="250" spans="1:12" s="9" customFormat="1" ht="12.75">
      <c r="A250" s="13" t="s">
        <v>5</v>
      </c>
      <c r="B250" s="2" t="s">
        <v>6</v>
      </c>
      <c r="C250" s="39">
        <v>304911638.52</v>
      </c>
      <c r="D250" s="39">
        <v>335522880</v>
      </c>
      <c r="E250" s="39">
        <v>259197165.89</v>
      </c>
      <c r="F250" s="27">
        <f t="shared" si="13"/>
        <v>85.00730478774379</v>
      </c>
      <c r="G250" s="27">
        <f t="shared" si="14"/>
        <v>77.2517110874823</v>
      </c>
      <c r="H250" s="14">
        <f t="shared" si="15"/>
        <v>-45714472.629999995</v>
      </c>
      <c r="J250" s="24">
        <f t="shared" si="12"/>
      </c>
      <c r="K250" s="24"/>
      <c r="L250" s="24"/>
    </row>
    <row r="251" spans="1:12" ht="12.75">
      <c r="A251" s="13" t="s">
        <v>7</v>
      </c>
      <c r="B251" s="2" t="s">
        <v>8</v>
      </c>
      <c r="C251" s="39">
        <v>3437.5</v>
      </c>
      <c r="D251" s="39">
        <v>3040000</v>
      </c>
      <c r="E251" s="39">
        <v>7344.26</v>
      </c>
      <c r="F251" s="27">
        <f t="shared" si="13"/>
        <v>213.65120000000002</v>
      </c>
      <c r="G251" s="27">
        <f t="shared" si="14"/>
        <v>0.2415875</v>
      </c>
      <c r="H251" s="14">
        <f t="shared" si="15"/>
        <v>3906.76</v>
      </c>
      <c r="J251" s="24">
        <f t="shared" si="12"/>
      </c>
      <c r="K251" s="24"/>
      <c r="L251" s="24"/>
    </row>
    <row r="252" spans="1:12" ht="12.75">
      <c r="A252" s="12" t="s">
        <v>183</v>
      </c>
      <c r="B252" s="10" t="s">
        <v>184</v>
      </c>
      <c r="C252" s="38">
        <v>15530132.51</v>
      </c>
      <c r="D252" s="38">
        <v>23336000</v>
      </c>
      <c r="E252" s="38">
        <v>9922501.1</v>
      </c>
      <c r="F252" s="25">
        <f t="shared" si="13"/>
        <v>63.89192811851932</v>
      </c>
      <c r="G252" s="25">
        <f t="shared" si="14"/>
        <v>42.5201452691121</v>
      </c>
      <c r="H252" s="15">
        <f t="shared" si="15"/>
        <v>-5607631.41</v>
      </c>
      <c r="J252" s="24">
        <f t="shared" si="12"/>
      </c>
      <c r="K252" s="24"/>
      <c r="L252" s="24"/>
    </row>
    <row r="253" spans="1:12" s="9" customFormat="1" ht="12.75">
      <c r="A253" s="13" t="s">
        <v>5</v>
      </c>
      <c r="B253" s="2" t="s">
        <v>6</v>
      </c>
      <c r="C253" s="39">
        <v>9946333.64</v>
      </c>
      <c r="D253" s="39">
        <v>13131000</v>
      </c>
      <c r="E253" s="39">
        <v>7639107.8</v>
      </c>
      <c r="F253" s="27">
        <f t="shared" si="13"/>
        <v>76.80325310301977</v>
      </c>
      <c r="G253" s="27">
        <f t="shared" si="14"/>
        <v>58.17613129236159</v>
      </c>
      <c r="H253" s="14">
        <f t="shared" si="15"/>
        <v>-2307225.840000001</v>
      </c>
      <c r="J253" s="24">
        <f t="shared" si="12"/>
      </c>
      <c r="K253" s="24"/>
      <c r="L253" s="24"/>
    </row>
    <row r="254" spans="1:12" ht="12.75">
      <c r="A254" s="13" t="s">
        <v>7</v>
      </c>
      <c r="B254" s="2" t="s">
        <v>8</v>
      </c>
      <c r="C254" s="39">
        <v>5583798.87</v>
      </c>
      <c r="D254" s="39">
        <v>10205000</v>
      </c>
      <c r="E254" s="39">
        <v>2283393.3</v>
      </c>
      <c r="F254" s="27">
        <f t="shared" si="13"/>
        <v>40.89318675620564</v>
      </c>
      <c r="G254" s="27">
        <f t="shared" si="14"/>
        <v>22.375240568348847</v>
      </c>
      <c r="H254" s="14">
        <f t="shared" si="15"/>
        <v>-3300405.5700000003</v>
      </c>
      <c r="J254" s="24">
        <f t="shared" si="12"/>
      </c>
      <c r="K254" s="24"/>
      <c r="L254" s="24"/>
    </row>
    <row r="255" spans="1:12" ht="12.75">
      <c r="A255" s="12" t="s">
        <v>185</v>
      </c>
      <c r="B255" s="10" t="s">
        <v>186</v>
      </c>
      <c r="C255" s="38">
        <v>9188526.48</v>
      </c>
      <c r="D255" s="38">
        <v>10910000</v>
      </c>
      <c r="E255" s="38">
        <v>8942191.13</v>
      </c>
      <c r="F255" s="25">
        <f t="shared" si="13"/>
        <v>97.31909843720666</v>
      </c>
      <c r="G255" s="25">
        <f t="shared" si="14"/>
        <v>81.96325508707608</v>
      </c>
      <c r="H255" s="15">
        <f t="shared" si="15"/>
        <v>-246335.34999999963</v>
      </c>
      <c r="J255" s="24">
        <f t="shared" si="12"/>
      </c>
      <c r="K255" s="24"/>
      <c r="L255" s="24"/>
    </row>
    <row r="256" spans="1:12" s="9" customFormat="1" ht="12.75">
      <c r="A256" s="13" t="s">
        <v>5</v>
      </c>
      <c r="B256" s="2" t="s">
        <v>6</v>
      </c>
      <c r="C256" s="39">
        <v>9001740.48</v>
      </c>
      <c r="D256" s="39">
        <v>10723214</v>
      </c>
      <c r="E256" s="39">
        <v>8755405.13</v>
      </c>
      <c r="F256" s="27">
        <f t="shared" si="13"/>
        <v>97.26346976401614</v>
      </c>
      <c r="G256" s="27">
        <f t="shared" si="14"/>
        <v>81.64907582745249</v>
      </c>
      <c r="H256" s="14">
        <f t="shared" si="15"/>
        <v>-246335.34999999963</v>
      </c>
      <c r="J256" s="24">
        <f t="shared" si="12"/>
      </c>
      <c r="K256" s="24"/>
      <c r="L256" s="24"/>
    </row>
    <row r="257" spans="1:12" ht="12.75">
      <c r="A257" s="13" t="s">
        <v>7</v>
      </c>
      <c r="B257" s="2" t="s">
        <v>8</v>
      </c>
      <c r="C257" s="39">
        <v>186786</v>
      </c>
      <c r="D257" s="39">
        <v>186786</v>
      </c>
      <c r="E257" s="39">
        <v>186786</v>
      </c>
      <c r="F257" s="27">
        <f t="shared" si="13"/>
        <v>100</v>
      </c>
      <c r="G257" s="27">
        <f t="shared" si="14"/>
        <v>100</v>
      </c>
      <c r="H257" s="14">
        <f t="shared" si="15"/>
        <v>0</v>
      </c>
      <c r="J257" s="24">
        <f>IF(E257&lt;0,"!!!!!!","")</f>
      </c>
      <c r="K257" s="24"/>
      <c r="L257" s="24"/>
    </row>
    <row r="258" spans="1:12" ht="25.5">
      <c r="A258" s="12" t="s">
        <v>188</v>
      </c>
      <c r="B258" s="10" t="s">
        <v>386</v>
      </c>
      <c r="C258" s="38">
        <v>2524199.11</v>
      </c>
      <c r="D258" s="38">
        <v>0</v>
      </c>
      <c r="E258" s="38"/>
      <c r="F258" s="25">
        <f t="shared" si="13"/>
        <v>0</v>
      </c>
      <c r="G258" s="25" t="str">
        <f t="shared" si="14"/>
        <v>x</v>
      </c>
      <c r="H258" s="15">
        <f t="shared" si="15"/>
        <v>-2524199.11</v>
      </c>
      <c r="J258" s="24">
        <f aca="true" t="shared" si="16" ref="J258:J321">IF(E258&lt;0,"!!!!!!","")</f>
      </c>
      <c r="K258" s="24"/>
      <c r="L258" s="24"/>
    </row>
    <row r="259" spans="1:12" s="9" customFormat="1" ht="12.75">
      <c r="A259" s="13" t="s">
        <v>5</v>
      </c>
      <c r="B259" s="2" t="s">
        <v>6</v>
      </c>
      <c r="C259" s="39">
        <v>2419347.4</v>
      </c>
      <c r="D259" s="39">
        <v>0</v>
      </c>
      <c r="E259" s="39"/>
      <c r="F259" s="27">
        <f t="shared" si="13"/>
        <v>0</v>
      </c>
      <c r="G259" s="27" t="str">
        <f t="shared" si="14"/>
        <v>x</v>
      </c>
      <c r="H259" s="14">
        <f t="shared" si="15"/>
        <v>-2419347.4</v>
      </c>
      <c r="J259" s="24">
        <f t="shared" si="16"/>
      </c>
      <c r="K259" s="24"/>
      <c r="L259" s="24"/>
    </row>
    <row r="260" spans="1:12" ht="12.75">
      <c r="A260" s="13" t="s">
        <v>7</v>
      </c>
      <c r="B260" s="2" t="s">
        <v>8</v>
      </c>
      <c r="C260" s="39">
        <v>104851.71</v>
      </c>
      <c r="D260" s="39">
        <v>0</v>
      </c>
      <c r="E260" s="39"/>
      <c r="F260" s="27">
        <f t="shared" si="13"/>
        <v>0</v>
      </c>
      <c r="G260" s="27" t="str">
        <f t="shared" si="14"/>
        <v>x</v>
      </c>
      <c r="H260" s="14">
        <f t="shared" si="15"/>
        <v>-104851.71</v>
      </c>
      <c r="J260" s="24">
        <f t="shared" si="16"/>
      </c>
      <c r="K260" s="24"/>
      <c r="L260" s="24"/>
    </row>
    <row r="261" spans="1:12" ht="12.75">
      <c r="A261" s="12" t="s">
        <v>189</v>
      </c>
      <c r="B261" s="10" t="s">
        <v>190</v>
      </c>
      <c r="C261" s="38">
        <v>2738115.46</v>
      </c>
      <c r="D261" s="38">
        <v>5534000</v>
      </c>
      <c r="E261" s="38">
        <v>3409896.31</v>
      </c>
      <c r="F261" s="25">
        <f t="shared" si="13"/>
        <v>124.53442376020185</v>
      </c>
      <c r="G261" s="25">
        <f t="shared" si="14"/>
        <v>61.61720834839176</v>
      </c>
      <c r="H261" s="15">
        <f t="shared" si="15"/>
        <v>671780.8500000001</v>
      </c>
      <c r="J261" s="24">
        <f t="shared" si="16"/>
      </c>
      <c r="K261" s="24"/>
      <c r="L261" s="24"/>
    </row>
    <row r="262" spans="1:12" s="9" customFormat="1" ht="12.75">
      <c r="A262" s="13" t="s">
        <v>5</v>
      </c>
      <c r="B262" s="2" t="s">
        <v>6</v>
      </c>
      <c r="C262" s="39">
        <v>2477692.46</v>
      </c>
      <c r="D262" s="39">
        <v>5162000</v>
      </c>
      <c r="E262" s="39">
        <v>3315123.77</v>
      </c>
      <c r="F262" s="27">
        <f t="shared" si="13"/>
        <v>133.7988399900123</v>
      </c>
      <c r="G262" s="27">
        <f t="shared" si="14"/>
        <v>64.22169256102286</v>
      </c>
      <c r="H262" s="14">
        <f t="shared" si="15"/>
        <v>837431.31</v>
      </c>
      <c r="J262" s="24">
        <f t="shared" si="16"/>
      </c>
      <c r="K262" s="24"/>
      <c r="L262" s="24"/>
    </row>
    <row r="263" spans="1:12" ht="12.75">
      <c r="A263" s="13" t="s">
        <v>7</v>
      </c>
      <c r="B263" s="2" t="s">
        <v>8</v>
      </c>
      <c r="C263" s="39">
        <v>260423</v>
      </c>
      <c r="D263" s="39">
        <v>372000</v>
      </c>
      <c r="E263" s="39">
        <v>94772.54</v>
      </c>
      <c r="F263" s="27">
        <f t="shared" si="13"/>
        <v>36.39177031214601</v>
      </c>
      <c r="G263" s="27">
        <f t="shared" si="14"/>
        <v>25.47648924731183</v>
      </c>
      <c r="H263" s="14">
        <f t="shared" si="15"/>
        <v>-165650.46000000002</v>
      </c>
      <c r="J263" s="24">
        <f t="shared" si="16"/>
      </c>
      <c r="K263" s="24"/>
      <c r="L263" s="24"/>
    </row>
    <row r="264" spans="1:12" ht="12.75">
      <c r="A264" s="12">
        <v>48031</v>
      </c>
      <c r="B264" s="10" t="s">
        <v>398</v>
      </c>
      <c r="C264" s="38"/>
      <c r="D264" s="38">
        <v>7895000</v>
      </c>
      <c r="E264" s="38">
        <v>2261353.8</v>
      </c>
      <c r="F264" s="28" t="str">
        <f t="shared" si="13"/>
        <v>x</v>
      </c>
      <c r="G264" s="28">
        <f t="shared" si="14"/>
        <v>28.64286003799873</v>
      </c>
      <c r="H264" s="23">
        <f t="shared" si="15"/>
        <v>2261353.8</v>
      </c>
      <c r="J264" s="24">
        <f t="shared" si="16"/>
      </c>
      <c r="K264" s="24"/>
      <c r="L264" s="24"/>
    </row>
    <row r="265" spans="1:12" ht="12.75">
      <c r="A265" s="13">
        <v>3</v>
      </c>
      <c r="B265" s="2" t="s">
        <v>6</v>
      </c>
      <c r="C265" s="39"/>
      <c r="D265" s="39">
        <v>7275000</v>
      </c>
      <c r="E265" s="39">
        <v>2210294.17</v>
      </c>
      <c r="F265" s="27" t="str">
        <f t="shared" si="13"/>
        <v>x</v>
      </c>
      <c r="G265" s="27">
        <f t="shared" si="14"/>
        <v>30.38205044673539</v>
      </c>
      <c r="H265" s="14">
        <f t="shared" si="15"/>
        <v>2210294.17</v>
      </c>
      <c r="J265" s="24">
        <f t="shared" si="16"/>
      </c>
      <c r="K265" s="24"/>
      <c r="L265" s="24"/>
    </row>
    <row r="266" spans="1:12" ht="12.75">
      <c r="A266" s="13">
        <v>4</v>
      </c>
      <c r="B266" s="2" t="s">
        <v>8</v>
      </c>
      <c r="C266" s="39"/>
      <c r="D266" s="39">
        <v>620000</v>
      </c>
      <c r="E266" s="39">
        <v>51059.63</v>
      </c>
      <c r="F266" s="27" t="str">
        <f t="shared" si="13"/>
        <v>x</v>
      </c>
      <c r="G266" s="27">
        <f t="shared" si="14"/>
        <v>8.235424193548386</v>
      </c>
      <c r="H266" s="14">
        <f t="shared" si="15"/>
        <v>51059.63</v>
      </c>
      <c r="J266" s="24">
        <f t="shared" si="16"/>
      </c>
      <c r="K266" s="24"/>
      <c r="L266" s="24"/>
    </row>
    <row r="267" spans="1:12" ht="12.75">
      <c r="A267" s="11" t="s">
        <v>191</v>
      </c>
      <c r="B267" s="8" t="s">
        <v>192</v>
      </c>
      <c r="C267" s="38">
        <v>376751936.92</v>
      </c>
      <c r="D267" s="38">
        <v>423989755</v>
      </c>
      <c r="E267" s="38">
        <v>408835281.39</v>
      </c>
      <c r="F267" s="25">
        <f t="shared" si="13"/>
        <v>108.51577426045525</v>
      </c>
      <c r="G267" s="25">
        <f t="shared" si="14"/>
        <v>96.42574533198331</v>
      </c>
      <c r="H267" s="15">
        <f t="shared" si="15"/>
        <v>32083344.46999997</v>
      </c>
      <c r="J267" s="24">
        <f t="shared" si="16"/>
      </c>
      <c r="K267" s="24"/>
      <c r="L267" s="24"/>
    </row>
    <row r="268" spans="1:12" s="9" customFormat="1" ht="12.75">
      <c r="A268" s="12" t="s">
        <v>193</v>
      </c>
      <c r="B268" s="10" t="s">
        <v>194</v>
      </c>
      <c r="C268" s="38">
        <v>141448154.4</v>
      </c>
      <c r="D268" s="38">
        <v>124305942</v>
      </c>
      <c r="E268" s="38">
        <v>137918951.46</v>
      </c>
      <c r="F268" s="25">
        <f t="shared" si="13"/>
        <v>97.5049494601253</v>
      </c>
      <c r="G268" s="25">
        <f t="shared" si="14"/>
        <v>110.95121378831594</v>
      </c>
      <c r="H268" s="15">
        <f t="shared" si="15"/>
        <v>-3529202.9399999976</v>
      </c>
      <c r="J268" s="24">
        <f t="shared" si="16"/>
      </c>
      <c r="K268" s="24"/>
      <c r="L268" s="24"/>
    </row>
    <row r="269" spans="1:12" s="9" customFormat="1" ht="12.75">
      <c r="A269" s="13" t="s">
        <v>5</v>
      </c>
      <c r="B269" s="2" t="s">
        <v>6</v>
      </c>
      <c r="C269" s="39">
        <v>140462460.91</v>
      </c>
      <c r="D269" s="39">
        <v>116095942</v>
      </c>
      <c r="E269" s="39">
        <v>136375590.59</v>
      </c>
      <c r="F269" s="27">
        <f t="shared" si="13"/>
        <v>97.0904181134783</v>
      </c>
      <c r="G269" s="27">
        <f t="shared" si="14"/>
        <v>117.46800813244617</v>
      </c>
      <c r="H269" s="14">
        <f t="shared" si="15"/>
        <v>-4086870.319999993</v>
      </c>
      <c r="J269" s="24">
        <f t="shared" si="16"/>
      </c>
      <c r="K269" s="24"/>
      <c r="L269" s="24"/>
    </row>
    <row r="270" spans="1:12" ht="12.75">
      <c r="A270" s="13" t="s">
        <v>7</v>
      </c>
      <c r="B270" s="2" t="s">
        <v>8</v>
      </c>
      <c r="C270" s="39">
        <v>985693.49</v>
      </c>
      <c r="D270" s="39">
        <v>8210000</v>
      </c>
      <c r="E270" s="39">
        <v>1543360.87</v>
      </c>
      <c r="F270" s="27">
        <f aca="true" t="shared" si="17" ref="F270:F344">IF(C270=0,"x",E270/C270*100)</f>
        <v>156.5761451868775</v>
      </c>
      <c r="G270" s="27">
        <f aca="true" t="shared" si="18" ref="G270:G344">IF(D270=0,"x",E270/D270*100)</f>
        <v>18.798548964677224</v>
      </c>
      <c r="H270" s="14">
        <f aca="true" t="shared" si="19" ref="H270:H344">+E270-C270</f>
        <v>557667.3800000001</v>
      </c>
      <c r="J270" s="24">
        <f t="shared" si="16"/>
      </c>
      <c r="K270" s="24"/>
      <c r="L270" s="24"/>
    </row>
    <row r="271" spans="1:12" s="9" customFormat="1" ht="12.75">
      <c r="A271" s="12" t="s">
        <v>406</v>
      </c>
      <c r="B271" s="10" t="s">
        <v>413</v>
      </c>
      <c r="C271" s="38">
        <v>1399986.11</v>
      </c>
      <c r="D271" s="38">
        <v>15845750</v>
      </c>
      <c r="E271" s="38">
        <v>3530637.65</v>
      </c>
      <c r="F271" s="28">
        <f t="shared" si="17"/>
        <v>252.19090566548545</v>
      </c>
      <c r="G271" s="28">
        <f t="shared" si="18"/>
        <v>22.281290882413266</v>
      </c>
      <c r="H271" s="23">
        <f t="shared" si="19"/>
        <v>2130651.54</v>
      </c>
      <c r="J271" s="24">
        <f t="shared" si="16"/>
      </c>
      <c r="K271" s="24"/>
      <c r="L271" s="24"/>
    </row>
    <row r="272" spans="1:12" s="9" customFormat="1" ht="12.75">
      <c r="A272" s="13" t="s">
        <v>5</v>
      </c>
      <c r="B272" s="2" t="s">
        <v>6</v>
      </c>
      <c r="C272" s="39">
        <v>1399986.11</v>
      </c>
      <c r="D272" s="39">
        <v>12265750</v>
      </c>
      <c r="E272" s="39">
        <v>3086000.15</v>
      </c>
      <c r="F272" s="27">
        <f t="shared" si="17"/>
        <v>220.430769130988</v>
      </c>
      <c r="G272" s="27">
        <f t="shared" si="18"/>
        <v>25.15949004341357</v>
      </c>
      <c r="H272" s="14">
        <f t="shared" si="19"/>
        <v>1686014.0399999998</v>
      </c>
      <c r="J272" s="24">
        <f t="shared" si="16"/>
      </c>
      <c r="K272" s="24"/>
      <c r="L272" s="24"/>
    </row>
    <row r="273" spans="1:12" ht="12.75">
      <c r="A273" s="13" t="s">
        <v>7</v>
      </c>
      <c r="B273" s="2" t="s">
        <v>8</v>
      </c>
      <c r="C273" s="39"/>
      <c r="D273" s="39">
        <v>3580000</v>
      </c>
      <c r="E273" s="39">
        <v>444637.5</v>
      </c>
      <c r="F273" s="27" t="str">
        <f t="shared" si="17"/>
        <v>x</v>
      </c>
      <c r="G273" s="27">
        <f t="shared" si="18"/>
        <v>12.42004189944134</v>
      </c>
      <c r="H273" s="14">
        <f t="shared" si="19"/>
        <v>444637.5</v>
      </c>
      <c r="J273" s="24">
        <f t="shared" si="16"/>
      </c>
      <c r="K273" s="24"/>
      <c r="L273" s="24"/>
    </row>
    <row r="274" spans="1:12" s="9" customFormat="1" ht="12.75">
      <c r="A274" s="12" t="s">
        <v>417</v>
      </c>
      <c r="B274" s="10" t="s">
        <v>418</v>
      </c>
      <c r="C274" s="38"/>
      <c r="D274" s="38">
        <v>6700000</v>
      </c>
      <c r="E274" s="38">
        <v>14861590.35</v>
      </c>
      <c r="F274" s="27" t="str">
        <f t="shared" si="17"/>
        <v>x</v>
      </c>
      <c r="G274" s="27">
        <f t="shared" si="18"/>
        <v>221.81478134328358</v>
      </c>
      <c r="H274" s="14">
        <f t="shared" si="19"/>
        <v>14861590.35</v>
      </c>
      <c r="J274" s="24">
        <f t="shared" si="16"/>
      </c>
      <c r="K274" s="24"/>
      <c r="L274" s="24"/>
    </row>
    <row r="275" spans="1:12" s="9" customFormat="1" ht="12.75">
      <c r="A275" s="13" t="s">
        <v>5</v>
      </c>
      <c r="B275" s="2" t="s">
        <v>6</v>
      </c>
      <c r="C275" s="39"/>
      <c r="D275" s="39">
        <v>6370000</v>
      </c>
      <c r="E275" s="39">
        <v>14187223.84</v>
      </c>
      <c r="F275" s="27" t="str">
        <f t="shared" si="17"/>
        <v>x</v>
      </c>
      <c r="G275" s="27">
        <f t="shared" si="18"/>
        <v>222.71936954474097</v>
      </c>
      <c r="H275" s="14">
        <f t="shared" si="19"/>
        <v>14187223.84</v>
      </c>
      <c r="J275" s="24">
        <f t="shared" si="16"/>
      </c>
      <c r="K275" s="24"/>
      <c r="L275" s="24"/>
    </row>
    <row r="276" spans="1:12" ht="12.75">
      <c r="A276" s="13" t="s">
        <v>7</v>
      </c>
      <c r="B276" s="2" t="s">
        <v>8</v>
      </c>
      <c r="C276" s="39"/>
      <c r="D276" s="39">
        <v>330000</v>
      </c>
      <c r="E276" s="39">
        <v>674366.51</v>
      </c>
      <c r="F276" s="27" t="str">
        <f t="shared" si="17"/>
        <v>x</v>
      </c>
      <c r="G276" s="27">
        <f t="shared" si="18"/>
        <v>204.35348787878786</v>
      </c>
      <c r="H276" s="14">
        <f t="shared" si="19"/>
        <v>674366.51</v>
      </c>
      <c r="J276" s="24">
        <f t="shared" si="16"/>
      </c>
      <c r="K276" s="24"/>
      <c r="L276" s="24"/>
    </row>
    <row r="277" spans="1:12" ht="12.75">
      <c r="A277" s="12" t="s">
        <v>195</v>
      </c>
      <c r="B277" s="10" t="s">
        <v>196</v>
      </c>
      <c r="C277" s="38">
        <v>69804329.96</v>
      </c>
      <c r="D277" s="38">
        <v>82084682</v>
      </c>
      <c r="E277" s="38">
        <v>104916159.64</v>
      </c>
      <c r="F277" s="25">
        <f t="shared" si="17"/>
        <v>150.30036059384878</v>
      </c>
      <c r="G277" s="25">
        <f t="shared" si="18"/>
        <v>127.81454113448353</v>
      </c>
      <c r="H277" s="15">
        <f t="shared" si="19"/>
        <v>35111829.68000001</v>
      </c>
      <c r="J277" s="24">
        <f t="shared" si="16"/>
      </c>
      <c r="K277" s="24"/>
      <c r="L277" s="24"/>
    </row>
    <row r="278" spans="1:12" s="9" customFormat="1" ht="12.75">
      <c r="A278" s="13" t="s">
        <v>5</v>
      </c>
      <c r="B278" s="2" t="s">
        <v>6</v>
      </c>
      <c r="C278" s="39">
        <v>52859195.55</v>
      </c>
      <c r="D278" s="39">
        <v>69869765</v>
      </c>
      <c r="E278" s="39">
        <v>95222875.84</v>
      </c>
      <c r="F278" s="27">
        <f t="shared" si="17"/>
        <v>180.14439086559275</v>
      </c>
      <c r="G278" s="27">
        <f t="shared" si="18"/>
        <v>136.2862403215468</v>
      </c>
      <c r="H278" s="14">
        <f t="shared" si="19"/>
        <v>42363680.29000001</v>
      </c>
      <c r="J278" s="24">
        <f t="shared" si="16"/>
      </c>
      <c r="K278" s="24"/>
      <c r="L278" s="24"/>
    </row>
    <row r="279" spans="1:12" ht="12.75">
      <c r="A279" s="13" t="s">
        <v>7</v>
      </c>
      <c r="B279" s="2" t="s">
        <v>8</v>
      </c>
      <c r="C279" s="39">
        <v>16945134.41</v>
      </c>
      <c r="D279" s="39">
        <v>12214917</v>
      </c>
      <c r="E279" s="39">
        <v>9693283.8</v>
      </c>
      <c r="F279" s="27">
        <f t="shared" si="17"/>
        <v>57.2039357461786</v>
      </c>
      <c r="G279" s="27">
        <f t="shared" si="18"/>
        <v>79.35611678736745</v>
      </c>
      <c r="H279" s="14">
        <f t="shared" si="19"/>
        <v>-7251850.609999999</v>
      </c>
      <c r="J279" s="24">
        <f t="shared" si="16"/>
      </c>
      <c r="K279" s="24"/>
      <c r="L279" s="24"/>
    </row>
    <row r="280" spans="1:12" ht="12.75">
      <c r="A280" s="12" t="s">
        <v>197</v>
      </c>
      <c r="B280" s="10" t="s">
        <v>198</v>
      </c>
      <c r="C280" s="38">
        <v>164099466.45</v>
      </c>
      <c r="D280" s="38">
        <v>195053381</v>
      </c>
      <c r="E280" s="38">
        <v>147607942.29</v>
      </c>
      <c r="F280" s="25">
        <f t="shared" si="17"/>
        <v>89.95028776341277</v>
      </c>
      <c r="G280" s="25">
        <f t="shared" si="18"/>
        <v>75.67566454538924</v>
      </c>
      <c r="H280" s="15">
        <f t="shared" si="19"/>
        <v>-16491524.159999996</v>
      </c>
      <c r="J280" s="24">
        <f t="shared" si="16"/>
      </c>
      <c r="K280" s="24"/>
      <c r="L280" s="24"/>
    </row>
    <row r="281" spans="1:12" s="9" customFormat="1" ht="12.75">
      <c r="A281" s="13" t="s">
        <v>5</v>
      </c>
      <c r="B281" s="2" t="s">
        <v>6</v>
      </c>
      <c r="C281" s="39">
        <v>153679481.62</v>
      </c>
      <c r="D281" s="39">
        <v>167012381</v>
      </c>
      <c r="E281" s="39">
        <v>138211995.98</v>
      </c>
      <c r="F281" s="27">
        <f t="shared" si="17"/>
        <v>89.93523046996856</v>
      </c>
      <c r="G281" s="27">
        <f t="shared" si="18"/>
        <v>82.75553893217054</v>
      </c>
      <c r="H281" s="14">
        <f t="shared" si="19"/>
        <v>-15467485.640000015</v>
      </c>
      <c r="J281" s="24">
        <f t="shared" si="16"/>
      </c>
      <c r="K281" s="24"/>
      <c r="L281" s="24"/>
    </row>
    <row r="282" spans="1:12" ht="12.75">
      <c r="A282" s="13" t="s">
        <v>7</v>
      </c>
      <c r="B282" s="2" t="s">
        <v>8</v>
      </c>
      <c r="C282" s="39">
        <v>10419984.83</v>
      </c>
      <c r="D282" s="39">
        <v>28041000</v>
      </c>
      <c r="E282" s="39">
        <v>9395946.31</v>
      </c>
      <c r="F282" s="27">
        <f t="shared" si="17"/>
        <v>90.17236074037548</v>
      </c>
      <c r="G282" s="27">
        <f t="shared" si="18"/>
        <v>33.50788598837417</v>
      </c>
      <c r="H282" s="14">
        <f t="shared" si="19"/>
        <v>-1024038.5199999996</v>
      </c>
      <c r="J282" s="24">
        <f t="shared" si="16"/>
      </c>
      <c r="K282" s="24"/>
      <c r="L282" s="24"/>
    </row>
    <row r="283" spans="1:12" ht="12.75">
      <c r="A283" s="11" t="s">
        <v>199</v>
      </c>
      <c r="B283" s="8" t="s">
        <v>200</v>
      </c>
      <c r="C283" s="38">
        <v>281271705.98</v>
      </c>
      <c r="D283" s="38">
        <v>603339672</v>
      </c>
      <c r="E283" s="38">
        <v>370599040.96</v>
      </c>
      <c r="F283" s="25">
        <f t="shared" si="17"/>
        <v>131.7583792044663</v>
      </c>
      <c r="G283" s="25">
        <f t="shared" si="18"/>
        <v>61.42461007603027</v>
      </c>
      <c r="H283" s="15">
        <f t="shared" si="19"/>
        <v>89327334.97999996</v>
      </c>
      <c r="J283" s="24">
        <f t="shared" si="16"/>
      </c>
      <c r="K283" s="24"/>
      <c r="L283" s="24"/>
    </row>
    <row r="284" spans="1:12" s="9" customFormat="1" ht="12.75">
      <c r="A284" s="12" t="s">
        <v>201</v>
      </c>
      <c r="B284" s="10" t="s">
        <v>202</v>
      </c>
      <c r="C284" s="38">
        <v>125706920.4</v>
      </c>
      <c r="D284" s="38">
        <v>395463306</v>
      </c>
      <c r="E284" s="38">
        <v>187786430.04</v>
      </c>
      <c r="F284" s="25">
        <f t="shared" si="17"/>
        <v>149.38432143788322</v>
      </c>
      <c r="G284" s="25">
        <f t="shared" si="18"/>
        <v>47.48517174435395</v>
      </c>
      <c r="H284" s="15">
        <f t="shared" si="19"/>
        <v>62079509.639999986</v>
      </c>
      <c r="J284" s="24">
        <f t="shared" si="16"/>
      </c>
      <c r="K284" s="24"/>
      <c r="L284" s="24"/>
    </row>
    <row r="285" spans="1:12" s="9" customFormat="1" ht="12.75">
      <c r="A285" s="13" t="s">
        <v>5</v>
      </c>
      <c r="B285" s="2" t="s">
        <v>6</v>
      </c>
      <c r="C285" s="39">
        <v>122156621</v>
      </c>
      <c r="D285" s="39">
        <v>389068062</v>
      </c>
      <c r="E285" s="39">
        <v>187000578.63</v>
      </c>
      <c r="F285" s="27">
        <f t="shared" si="17"/>
        <v>153.08263858248012</v>
      </c>
      <c r="G285" s="27">
        <f t="shared" si="18"/>
        <v>48.063718638000154</v>
      </c>
      <c r="H285" s="14">
        <f t="shared" si="19"/>
        <v>64843957.629999995</v>
      </c>
      <c r="J285" s="24">
        <f t="shared" si="16"/>
      </c>
      <c r="K285" s="24"/>
      <c r="L285" s="24"/>
    </row>
    <row r="286" spans="1:12" ht="12.75">
      <c r="A286" s="13" t="s">
        <v>7</v>
      </c>
      <c r="B286" s="2" t="s">
        <v>8</v>
      </c>
      <c r="C286" s="39">
        <v>3550299.4</v>
      </c>
      <c r="D286" s="39">
        <v>6395244</v>
      </c>
      <c r="E286" s="39">
        <v>785851.41</v>
      </c>
      <c r="F286" s="27">
        <f t="shared" si="17"/>
        <v>22.13479263185522</v>
      </c>
      <c r="G286" s="27">
        <f t="shared" si="18"/>
        <v>12.288059845722852</v>
      </c>
      <c r="H286" s="14">
        <f t="shared" si="19"/>
        <v>-2764447.9899999998</v>
      </c>
      <c r="J286" s="24">
        <f t="shared" si="16"/>
      </c>
      <c r="K286" s="24"/>
      <c r="L286" s="24"/>
    </row>
    <row r="287" spans="1:12" ht="12.75">
      <c r="A287" s="12" t="s">
        <v>203</v>
      </c>
      <c r="B287" s="10" t="s">
        <v>204</v>
      </c>
      <c r="C287" s="38">
        <v>12505005.14</v>
      </c>
      <c r="D287" s="38">
        <v>31540200</v>
      </c>
      <c r="E287" s="38">
        <v>13417015.68</v>
      </c>
      <c r="F287" s="25">
        <f t="shared" si="17"/>
        <v>107.29316405542878</v>
      </c>
      <c r="G287" s="25">
        <f t="shared" si="18"/>
        <v>42.53941217874332</v>
      </c>
      <c r="H287" s="15">
        <f t="shared" si="19"/>
        <v>912010.5399999991</v>
      </c>
      <c r="J287" s="24">
        <f t="shared" si="16"/>
      </c>
      <c r="K287" s="24"/>
      <c r="L287" s="24"/>
    </row>
    <row r="288" spans="1:12" s="9" customFormat="1" ht="12.75">
      <c r="A288" s="13" t="s">
        <v>5</v>
      </c>
      <c r="B288" s="2" t="s">
        <v>6</v>
      </c>
      <c r="C288" s="39">
        <v>12291106.59</v>
      </c>
      <c r="D288" s="39">
        <v>30415200</v>
      </c>
      <c r="E288" s="39">
        <v>13320113.5</v>
      </c>
      <c r="F288" s="27">
        <f t="shared" si="17"/>
        <v>108.37196311385988</v>
      </c>
      <c r="G288" s="27">
        <f t="shared" si="18"/>
        <v>43.79426569609932</v>
      </c>
      <c r="H288" s="14">
        <f t="shared" si="19"/>
        <v>1029006.9100000001</v>
      </c>
      <c r="J288" s="24">
        <f t="shared" si="16"/>
      </c>
      <c r="K288" s="24"/>
      <c r="L288" s="24"/>
    </row>
    <row r="289" spans="1:12" ht="12.75">
      <c r="A289" s="13" t="s">
        <v>7</v>
      </c>
      <c r="B289" s="2" t="s">
        <v>8</v>
      </c>
      <c r="C289" s="39">
        <v>213898.55</v>
      </c>
      <c r="D289" s="39">
        <v>1125000</v>
      </c>
      <c r="E289" s="39">
        <v>96902.18</v>
      </c>
      <c r="F289" s="27">
        <f t="shared" si="17"/>
        <v>45.30286904703188</v>
      </c>
      <c r="G289" s="27">
        <f t="shared" si="18"/>
        <v>8.613527111111111</v>
      </c>
      <c r="H289" s="14">
        <f t="shared" si="19"/>
        <v>-116996.37</v>
      </c>
      <c r="J289" s="24">
        <f t="shared" si="16"/>
      </c>
      <c r="K289" s="24"/>
      <c r="L289" s="24"/>
    </row>
    <row r="290" spans="1:12" ht="12.75">
      <c r="A290" s="12" t="s">
        <v>205</v>
      </c>
      <c r="B290" s="10" t="s">
        <v>206</v>
      </c>
      <c r="C290" s="38">
        <v>50380741.37</v>
      </c>
      <c r="D290" s="38">
        <v>58221502</v>
      </c>
      <c r="E290" s="38">
        <v>55597543.83</v>
      </c>
      <c r="F290" s="25">
        <f t="shared" si="17"/>
        <v>110.35475524603223</v>
      </c>
      <c r="G290" s="25">
        <f t="shared" si="18"/>
        <v>95.49314586559447</v>
      </c>
      <c r="H290" s="15">
        <f t="shared" si="19"/>
        <v>5216802.460000001</v>
      </c>
      <c r="J290" s="24">
        <f t="shared" si="16"/>
      </c>
      <c r="K290" s="24"/>
      <c r="L290" s="24"/>
    </row>
    <row r="291" spans="1:12" s="9" customFormat="1" ht="12.75">
      <c r="A291" s="13" t="s">
        <v>5</v>
      </c>
      <c r="B291" s="2" t="s">
        <v>6</v>
      </c>
      <c r="C291" s="39">
        <v>40264923.17</v>
      </c>
      <c r="D291" s="39">
        <v>43370388</v>
      </c>
      <c r="E291" s="39">
        <v>42085561.25</v>
      </c>
      <c r="F291" s="27">
        <f t="shared" si="17"/>
        <v>104.52164796717281</v>
      </c>
      <c r="G291" s="27">
        <f t="shared" si="18"/>
        <v>97.03754840745256</v>
      </c>
      <c r="H291" s="14">
        <f t="shared" si="19"/>
        <v>1820638.0799999982</v>
      </c>
      <c r="J291" s="24">
        <f t="shared" si="16"/>
      </c>
      <c r="K291" s="24"/>
      <c r="L291" s="24"/>
    </row>
    <row r="292" spans="1:12" ht="12.75">
      <c r="A292" s="13" t="s">
        <v>7</v>
      </c>
      <c r="B292" s="2" t="s">
        <v>8</v>
      </c>
      <c r="C292" s="39">
        <v>10115818.2</v>
      </c>
      <c r="D292" s="39">
        <v>14851114</v>
      </c>
      <c r="E292" s="39">
        <v>13511982.58</v>
      </c>
      <c r="F292" s="27">
        <f t="shared" si="17"/>
        <v>133.57280956274997</v>
      </c>
      <c r="G292" s="27">
        <f t="shared" si="18"/>
        <v>90.98295643006983</v>
      </c>
      <c r="H292" s="14">
        <f t="shared" si="19"/>
        <v>3396164.380000001</v>
      </c>
      <c r="J292" s="24">
        <f t="shared" si="16"/>
      </c>
      <c r="K292" s="24"/>
      <c r="L292" s="24"/>
    </row>
    <row r="293" spans="1:12" ht="12.75">
      <c r="A293" s="12" t="s">
        <v>207</v>
      </c>
      <c r="B293" s="10" t="s">
        <v>208</v>
      </c>
      <c r="C293" s="38">
        <v>92679039.07</v>
      </c>
      <c r="D293" s="38">
        <v>103852309</v>
      </c>
      <c r="E293" s="38">
        <v>106212938.3</v>
      </c>
      <c r="F293" s="25">
        <f t="shared" si="17"/>
        <v>114.6029775079756</v>
      </c>
      <c r="G293" s="25">
        <f t="shared" si="18"/>
        <v>102.27306385648103</v>
      </c>
      <c r="H293" s="15">
        <f t="shared" si="19"/>
        <v>13533899.230000004</v>
      </c>
      <c r="J293" s="24">
        <f t="shared" si="16"/>
      </c>
      <c r="K293" s="24"/>
      <c r="L293" s="24"/>
    </row>
    <row r="294" spans="1:12" s="9" customFormat="1" ht="12.75">
      <c r="A294" s="13" t="s">
        <v>5</v>
      </c>
      <c r="B294" s="2" t="s">
        <v>6</v>
      </c>
      <c r="C294" s="39">
        <v>86091934.75</v>
      </c>
      <c r="D294" s="39">
        <v>96723758</v>
      </c>
      <c r="E294" s="39">
        <v>99673275.58</v>
      </c>
      <c r="F294" s="27">
        <f t="shared" si="17"/>
        <v>115.7753927466475</v>
      </c>
      <c r="G294" s="27">
        <f t="shared" si="18"/>
        <v>103.04942409288935</v>
      </c>
      <c r="H294" s="14">
        <f t="shared" si="19"/>
        <v>13581340.829999998</v>
      </c>
      <c r="J294" s="24">
        <f t="shared" si="16"/>
      </c>
      <c r="K294" s="24"/>
      <c r="L294" s="24"/>
    </row>
    <row r="295" spans="1:12" ht="12.75">
      <c r="A295" s="13" t="s">
        <v>7</v>
      </c>
      <c r="B295" s="2" t="s">
        <v>8</v>
      </c>
      <c r="C295" s="39">
        <v>6587104.32</v>
      </c>
      <c r="D295" s="39">
        <v>7128551</v>
      </c>
      <c r="E295" s="39">
        <v>6539662.72</v>
      </c>
      <c r="F295" s="27">
        <f t="shared" si="17"/>
        <v>99.2797806487449</v>
      </c>
      <c r="G295" s="27">
        <f t="shared" si="18"/>
        <v>91.73901849057403</v>
      </c>
      <c r="H295" s="14">
        <f t="shared" si="19"/>
        <v>-47441.60000000056</v>
      </c>
      <c r="J295" s="24">
        <f t="shared" si="16"/>
      </c>
      <c r="K295" s="24"/>
      <c r="L295" s="24"/>
    </row>
    <row r="296" spans="1:12" ht="12.75">
      <c r="A296" s="12" t="s">
        <v>407</v>
      </c>
      <c r="B296" s="10" t="s">
        <v>414</v>
      </c>
      <c r="C296" s="38"/>
      <c r="D296" s="38">
        <v>14262355</v>
      </c>
      <c r="E296" s="38">
        <v>7585113.11</v>
      </c>
      <c r="F296" s="28" t="str">
        <f>IF(C296=0,"x",E296/C296*100)</f>
        <v>x</v>
      </c>
      <c r="G296" s="28">
        <f>IF(D296=0,"x",E296/D296*100)</f>
        <v>53.18275354946641</v>
      </c>
      <c r="H296" s="23">
        <f>+E296-C296</f>
        <v>7585113.11</v>
      </c>
      <c r="J296" s="24">
        <f t="shared" si="16"/>
      </c>
      <c r="K296" s="24"/>
      <c r="L296" s="24"/>
    </row>
    <row r="297" spans="1:12" s="9" customFormat="1" ht="12.75">
      <c r="A297" s="13" t="s">
        <v>5</v>
      </c>
      <c r="B297" s="2" t="s">
        <v>6</v>
      </c>
      <c r="C297" s="39"/>
      <c r="D297" s="39">
        <v>13570355</v>
      </c>
      <c r="E297" s="39">
        <v>7488964.05</v>
      </c>
      <c r="F297" s="27" t="str">
        <f>IF(C297=0,"x",E297/C297*100)</f>
        <v>x</v>
      </c>
      <c r="G297" s="27">
        <f>IF(D297=0,"x",E297/D297*100)</f>
        <v>55.18620588776049</v>
      </c>
      <c r="H297" s="14">
        <f>+E297-C297</f>
        <v>7488964.05</v>
      </c>
      <c r="J297" s="24">
        <f t="shared" si="16"/>
      </c>
      <c r="K297" s="24"/>
      <c r="L297" s="24"/>
    </row>
    <row r="298" spans="1:12" ht="12.75">
      <c r="A298" s="13" t="s">
        <v>7</v>
      </c>
      <c r="B298" s="2" t="s">
        <v>8</v>
      </c>
      <c r="C298" s="39"/>
      <c r="D298" s="39">
        <v>692000</v>
      </c>
      <c r="E298" s="39">
        <v>96149.06</v>
      </c>
      <c r="F298" s="27" t="str">
        <f>IF(C298=0,"x",E298/C298*100)</f>
        <v>x</v>
      </c>
      <c r="G298" s="27">
        <f>IF(D298=0,"x",E298/D298*100)</f>
        <v>13.894372832369942</v>
      </c>
      <c r="H298" s="14">
        <f>+E298-C298</f>
        <v>96149.06</v>
      </c>
      <c r="J298" s="24">
        <f t="shared" si="16"/>
      </c>
      <c r="K298" s="24"/>
      <c r="L298" s="24"/>
    </row>
    <row r="299" spans="1:12" ht="12.75">
      <c r="A299" s="11" t="s">
        <v>209</v>
      </c>
      <c r="B299" s="8" t="s">
        <v>210</v>
      </c>
      <c r="C299" s="38">
        <v>10945624162.01</v>
      </c>
      <c r="D299" s="38">
        <v>11936875371</v>
      </c>
      <c r="E299" s="38">
        <v>10911301159.94</v>
      </c>
      <c r="F299" s="25">
        <f t="shared" si="17"/>
        <v>99.68642261453552</v>
      </c>
      <c r="G299" s="25">
        <f t="shared" si="18"/>
        <v>91.40835286299816</v>
      </c>
      <c r="H299" s="15">
        <f t="shared" si="19"/>
        <v>-34323002.069999695</v>
      </c>
      <c r="J299" s="24">
        <f t="shared" si="16"/>
      </c>
      <c r="K299" s="24"/>
      <c r="L299" s="24"/>
    </row>
    <row r="300" spans="1:12" s="9" customFormat="1" ht="12.75">
      <c r="A300" s="12" t="s">
        <v>211</v>
      </c>
      <c r="B300" s="10" t="s">
        <v>212</v>
      </c>
      <c r="C300" s="38">
        <v>7590211885.22</v>
      </c>
      <c r="D300" s="38">
        <v>8347928133</v>
      </c>
      <c r="E300" s="38">
        <v>7689985808.84</v>
      </c>
      <c r="F300" s="25">
        <f t="shared" si="17"/>
        <v>101.31450775194146</v>
      </c>
      <c r="G300" s="25">
        <f t="shared" si="18"/>
        <v>92.1184955874368</v>
      </c>
      <c r="H300" s="15">
        <f t="shared" si="19"/>
        <v>99773923.61999989</v>
      </c>
      <c r="J300" s="24">
        <f t="shared" si="16"/>
      </c>
      <c r="K300" s="24"/>
      <c r="L300" s="24"/>
    </row>
    <row r="301" spans="1:12" s="9" customFormat="1" ht="12.75">
      <c r="A301" s="13" t="s">
        <v>5</v>
      </c>
      <c r="B301" s="2" t="s">
        <v>6</v>
      </c>
      <c r="C301" s="39">
        <v>7531653390.28</v>
      </c>
      <c r="D301" s="39">
        <v>8020214036</v>
      </c>
      <c r="E301" s="39">
        <v>7571926962.42</v>
      </c>
      <c r="F301" s="27">
        <f t="shared" si="17"/>
        <v>100.5347241840945</v>
      </c>
      <c r="G301" s="27">
        <f t="shared" si="18"/>
        <v>94.41053478663048</v>
      </c>
      <c r="H301" s="14">
        <f t="shared" si="19"/>
        <v>40273572.14000034</v>
      </c>
      <c r="J301" s="24">
        <f t="shared" si="16"/>
      </c>
      <c r="K301" s="24"/>
      <c r="L301" s="24"/>
    </row>
    <row r="302" spans="1:12" ht="12.75">
      <c r="A302" s="13" t="s">
        <v>7</v>
      </c>
      <c r="B302" s="2" t="s">
        <v>8</v>
      </c>
      <c r="C302" s="39">
        <v>58558494.94</v>
      </c>
      <c r="D302" s="39">
        <v>327714097</v>
      </c>
      <c r="E302" s="39">
        <v>118058846.42</v>
      </c>
      <c r="F302" s="27">
        <f t="shared" si="17"/>
        <v>201.6084029156915</v>
      </c>
      <c r="G302" s="27">
        <f t="shared" si="18"/>
        <v>36.02495208498767</v>
      </c>
      <c r="H302" s="14">
        <f t="shared" si="19"/>
        <v>59500351.480000004</v>
      </c>
      <c r="J302" s="24">
        <f t="shared" si="16"/>
      </c>
      <c r="K302" s="24"/>
      <c r="L302" s="24"/>
    </row>
    <row r="303" spans="1:12" ht="12.75">
      <c r="A303" s="12" t="s">
        <v>213</v>
      </c>
      <c r="B303" s="10" t="s">
        <v>214</v>
      </c>
      <c r="C303" s="38">
        <v>2584934794.07</v>
      </c>
      <c r="D303" s="38">
        <v>2819524813</v>
      </c>
      <c r="E303" s="38">
        <v>2557089978.17</v>
      </c>
      <c r="F303" s="25">
        <f t="shared" si="17"/>
        <v>98.92280393440184</v>
      </c>
      <c r="G303" s="25">
        <f t="shared" si="18"/>
        <v>90.69223176827563</v>
      </c>
      <c r="H303" s="15">
        <f t="shared" si="19"/>
        <v>-27844815.900000095</v>
      </c>
      <c r="J303" s="24">
        <f t="shared" si="16"/>
      </c>
      <c r="K303" s="24"/>
      <c r="L303" s="24"/>
    </row>
    <row r="304" spans="1:12" s="9" customFormat="1" ht="12.75">
      <c r="A304" s="13" t="s">
        <v>5</v>
      </c>
      <c r="B304" s="2" t="s">
        <v>6</v>
      </c>
      <c r="C304" s="39">
        <v>2558701063.41</v>
      </c>
      <c r="D304" s="39">
        <v>2776494813</v>
      </c>
      <c r="E304" s="39">
        <v>2517767971.39</v>
      </c>
      <c r="F304" s="27">
        <f t="shared" si="17"/>
        <v>98.40023937906024</v>
      </c>
      <c r="G304" s="27">
        <f t="shared" si="18"/>
        <v>90.68152980518461</v>
      </c>
      <c r="H304" s="14">
        <f t="shared" si="19"/>
        <v>-40933092.01999998</v>
      </c>
      <c r="J304" s="24">
        <f t="shared" si="16"/>
      </c>
      <c r="K304" s="24"/>
      <c r="L304" s="24"/>
    </row>
    <row r="305" spans="1:12" ht="12.75">
      <c r="A305" s="13" t="s">
        <v>7</v>
      </c>
      <c r="B305" s="2" t="s">
        <v>8</v>
      </c>
      <c r="C305" s="39">
        <v>26233730.66</v>
      </c>
      <c r="D305" s="39">
        <v>43030000</v>
      </c>
      <c r="E305" s="39">
        <v>39322006.78</v>
      </c>
      <c r="F305" s="27">
        <f t="shared" si="17"/>
        <v>149.8910211804393</v>
      </c>
      <c r="G305" s="27">
        <f t="shared" si="18"/>
        <v>91.38277197304207</v>
      </c>
      <c r="H305" s="14">
        <f t="shared" si="19"/>
        <v>13088276.120000001</v>
      </c>
      <c r="J305" s="24">
        <f t="shared" si="16"/>
      </c>
      <c r="K305" s="24"/>
      <c r="L305" s="24"/>
    </row>
    <row r="306" spans="1:12" ht="12.75">
      <c r="A306" s="12" t="s">
        <v>215</v>
      </c>
      <c r="B306" s="10" t="s">
        <v>216</v>
      </c>
      <c r="C306" s="38">
        <v>304427551.38</v>
      </c>
      <c r="D306" s="38">
        <v>334281894</v>
      </c>
      <c r="E306" s="38">
        <v>298246077.45</v>
      </c>
      <c r="F306" s="25">
        <f t="shared" si="17"/>
        <v>97.96947618506316</v>
      </c>
      <c r="G306" s="25">
        <f t="shared" si="18"/>
        <v>89.21993168137308</v>
      </c>
      <c r="H306" s="15">
        <f t="shared" si="19"/>
        <v>-6181473.930000007</v>
      </c>
      <c r="J306" s="24">
        <f t="shared" si="16"/>
      </c>
      <c r="K306" s="24"/>
      <c r="L306" s="24"/>
    </row>
    <row r="307" spans="1:12" s="9" customFormat="1" ht="12.75">
      <c r="A307" s="13" t="s">
        <v>5</v>
      </c>
      <c r="B307" s="2" t="s">
        <v>6</v>
      </c>
      <c r="C307" s="39">
        <v>303377551.38</v>
      </c>
      <c r="D307" s="39">
        <v>333489894</v>
      </c>
      <c r="E307" s="39">
        <v>297644774.95</v>
      </c>
      <c r="F307" s="27">
        <f t="shared" si="17"/>
        <v>98.11034916594097</v>
      </c>
      <c r="G307" s="27">
        <f t="shared" si="18"/>
        <v>89.25151265603269</v>
      </c>
      <c r="H307" s="14">
        <f t="shared" si="19"/>
        <v>-5732776.430000007</v>
      </c>
      <c r="J307" s="24">
        <f t="shared" si="16"/>
      </c>
      <c r="K307" s="24"/>
      <c r="L307" s="24"/>
    </row>
    <row r="308" spans="1:12" ht="12.75">
      <c r="A308" s="13" t="s">
        <v>7</v>
      </c>
      <c r="B308" s="2" t="s">
        <v>8</v>
      </c>
      <c r="C308" s="39">
        <v>1050000</v>
      </c>
      <c r="D308" s="39">
        <v>792000</v>
      </c>
      <c r="E308" s="39">
        <v>601302.5</v>
      </c>
      <c r="F308" s="27">
        <f t="shared" si="17"/>
        <v>57.266904761904755</v>
      </c>
      <c r="G308" s="27">
        <f t="shared" si="18"/>
        <v>75.92203282828282</v>
      </c>
      <c r="H308" s="14">
        <f t="shared" si="19"/>
        <v>-448697.5</v>
      </c>
      <c r="J308" s="24">
        <f t="shared" si="16"/>
      </c>
      <c r="K308" s="24"/>
      <c r="L308" s="24"/>
    </row>
    <row r="309" spans="1:12" ht="12.75">
      <c r="A309" s="12" t="s">
        <v>217</v>
      </c>
      <c r="B309" s="10" t="s">
        <v>218</v>
      </c>
      <c r="C309" s="38">
        <v>16388969.16</v>
      </c>
      <c r="D309" s="38">
        <v>3484184</v>
      </c>
      <c r="E309" s="38">
        <v>3301129.08</v>
      </c>
      <c r="F309" s="25">
        <f t="shared" si="17"/>
        <v>20.142383866686096</v>
      </c>
      <c r="G309" s="25">
        <f t="shared" si="18"/>
        <v>94.74611788585219</v>
      </c>
      <c r="H309" s="15">
        <f t="shared" si="19"/>
        <v>-13087840.08</v>
      </c>
      <c r="J309" s="24">
        <f t="shared" si="16"/>
      </c>
      <c r="K309" s="24"/>
      <c r="L309" s="24"/>
    </row>
    <row r="310" spans="1:12" s="9" customFormat="1" ht="12.75">
      <c r="A310" s="13" t="s">
        <v>5</v>
      </c>
      <c r="B310" s="2" t="s">
        <v>6</v>
      </c>
      <c r="C310" s="39">
        <v>16376349.38</v>
      </c>
      <c r="D310" s="39">
        <v>3484184</v>
      </c>
      <c r="E310" s="39">
        <v>3301129.08</v>
      </c>
      <c r="F310" s="27">
        <f t="shared" si="17"/>
        <v>20.157905790844822</v>
      </c>
      <c r="G310" s="27">
        <f t="shared" si="18"/>
        <v>94.74611788585219</v>
      </c>
      <c r="H310" s="14">
        <f t="shared" si="19"/>
        <v>-13075220.3</v>
      </c>
      <c r="J310" s="24">
        <f t="shared" si="16"/>
      </c>
      <c r="K310" s="24"/>
      <c r="L310" s="24"/>
    </row>
    <row r="311" spans="1:12" s="9" customFormat="1" ht="12.75">
      <c r="A311" s="13" t="s">
        <v>7</v>
      </c>
      <c r="B311" s="2" t="s">
        <v>8</v>
      </c>
      <c r="C311" s="39">
        <v>12619.78</v>
      </c>
      <c r="D311" s="39">
        <v>0</v>
      </c>
      <c r="E311" s="39"/>
      <c r="F311" s="27">
        <f t="shared" si="17"/>
        <v>0</v>
      </c>
      <c r="G311" s="27" t="str">
        <f t="shared" si="18"/>
        <v>x</v>
      </c>
      <c r="H311" s="14">
        <f t="shared" si="19"/>
        <v>-12619.78</v>
      </c>
      <c r="J311" s="24">
        <f t="shared" si="16"/>
      </c>
      <c r="K311" s="24"/>
      <c r="L311" s="24"/>
    </row>
    <row r="312" spans="1:12" ht="12.75">
      <c r="A312" s="12" t="s">
        <v>219</v>
      </c>
      <c r="B312" s="10" t="s">
        <v>220</v>
      </c>
      <c r="C312" s="38">
        <v>13299514.4</v>
      </c>
      <c r="D312" s="38">
        <v>16197577</v>
      </c>
      <c r="E312" s="38">
        <v>12929247.93</v>
      </c>
      <c r="F312" s="25">
        <f t="shared" si="17"/>
        <v>97.21593992935561</v>
      </c>
      <c r="G312" s="25">
        <f t="shared" si="18"/>
        <v>79.82211123305665</v>
      </c>
      <c r="H312" s="15">
        <f t="shared" si="19"/>
        <v>-370266.47000000067</v>
      </c>
      <c r="J312" s="24">
        <f t="shared" si="16"/>
      </c>
      <c r="K312" s="24"/>
      <c r="L312" s="24"/>
    </row>
    <row r="313" spans="1:12" s="9" customFormat="1" ht="12.75">
      <c r="A313" s="13" t="s">
        <v>5</v>
      </c>
      <c r="B313" s="2" t="s">
        <v>6</v>
      </c>
      <c r="C313" s="39">
        <v>13208072.96</v>
      </c>
      <c r="D313" s="39">
        <v>16156192</v>
      </c>
      <c r="E313" s="39">
        <v>12892845.49</v>
      </c>
      <c r="F313" s="27">
        <f t="shared" si="17"/>
        <v>97.613372738365</v>
      </c>
      <c r="G313" s="27">
        <f t="shared" si="18"/>
        <v>79.80126436972277</v>
      </c>
      <c r="H313" s="14">
        <f t="shared" si="19"/>
        <v>-315227.47000000067</v>
      </c>
      <c r="J313" s="24">
        <f t="shared" si="16"/>
      </c>
      <c r="K313" s="24"/>
      <c r="L313" s="24"/>
    </row>
    <row r="314" spans="1:12" ht="12.75">
      <c r="A314" s="13" t="s">
        <v>7</v>
      </c>
      <c r="B314" s="2" t="s">
        <v>8</v>
      </c>
      <c r="C314" s="39">
        <v>91441.44</v>
      </c>
      <c r="D314" s="39">
        <v>41385</v>
      </c>
      <c r="E314" s="39">
        <v>36402.44</v>
      </c>
      <c r="F314" s="27">
        <f t="shared" si="17"/>
        <v>39.809565553648326</v>
      </c>
      <c r="G314" s="27">
        <f t="shared" si="18"/>
        <v>87.96046876887762</v>
      </c>
      <c r="H314" s="14">
        <f t="shared" si="19"/>
        <v>-55039</v>
      </c>
      <c r="J314" s="24">
        <f t="shared" si="16"/>
      </c>
      <c r="K314" s="24"/>
      <c r="L314" s="24"/>
    </row>
    <row r="315" spans="1:12" ht="12.75">
      <c r="A315" s="12" t="s">
        <v>221</v>
      </c>
      <c r="B315" s="10" t="s">
        <v>222</v>
      </c>
      <c r="C315" s="38">
        <v>39985537.7</v>
      </c>
      <c r="D315" s="38">
        <v>46205866</v>
      </c>
      <c r="E315" s="38">
        <v>40663704.93</v>
      </c>
      <c r="F315" s="25">
        <f t="shared" si="17"/>
        <v>101.69603128783234</v>
      </c>
      <c r="G315" s="25">
        <f t="shared" si="18"/>
        <v>88.00550330557596</v>
      </c>
      <c r="H315" s="15">
        <f t="shared" si="19"/>
        <v>678167.2299999967</v>
      </c>
      <c r="J315" s="24">
        <f t="shared" si="16"/>
      </c>
      <c r="K315" s="24"/>
      <c r="L315" s="24"/>
    </row>
    <row r="316" spans="1:12" s="9" customFormat="1" ht="12.75">
      <c r="A316" s="13" t="s">
        <v>5</v>
      </c>
      <c r="B316" s="2" t="s">
        <v>6</v>
      </c>
      <c r="C316" s="39">
        <v>39578258.13</v>
      </c>
      <c r="D316" s="39">
        <v>45651466</v>
      </c>
      <c r="E316" s="39">
        <v>40119996.72</v>
      </c>
      <c r="F316" s="27">
        <f t="shared" si="17"/>
        <v>101.36877825249555</v>
      </c>
      <c r="G316" s="27">
        <f t="shared" si="18"/>
        <v>87.88326035356674</v>
      </c>
      <c r="H316" s="14">
        <f t="shared" si="19"/>
        <v>541738.5899999961</v>
      </c>
      <c r="J316" s="24">
        <f t="shared" si="16"/>
      </c>
      <c r="K316" s="24"/>
      <c r="L316" s="24"/>
    </row>
    <row r="317" spans="1:12" ht="12.75">
      <c r="A317" s="13" t="s">
        <v>7</v>
      </c>
      <c r="B317" s="2" t="s">
        <v>8</v>
      </c>
      <c r="C317" s="39">
        <v>407279.57</v>
      </c>
      <c r="D317" s="39">
        <v>554400</v>
      </c>
      <c r="E317" s="39">
        <v>543708.21</v>
      </c>
      <c r="F317" s="27">
        <f t="shared" si="17"/>
        <v>133.49754076788088</v>
      </c>
      <c r="G317" s="27">
        <f t="shared" si="18"/>
        <v>98.07146645021645</v>
      </c>
      <c r="H317" s="14">
        <f t="shared" si="19"/>
        <v>136428.63999999996</v>
      </c>
      <c r="J317" s="24">
        <f t="shared" si="16"/>
      </c>
      <c r="K317" s="24"/>
      <c r="L317" s="24"/>
    </row>
    <row r="318" spans="1:12" ht="12.75">
      <c r="A318" s="12" t="s">
        <v>223</v>
      </c>
      <c r="B318" s="10" t="s">
        <v>224</v>
      </c>
      <c r="C318" s="38">
        <v>77607218.66</v>
      </c>
      <c r="D318" s="38">
        <v>70658390</v>
      </c>
      <c r="E318" s="38">
        <v>71847157.96</v>
      </c>
      <c r="F318" s="25">
        <f t="shared" si="17"/>
        <v>92.57793179622242</v>
      </c>
      <c r="G318" s="25">
        <f t="shared" si="18"/>
        <v>101.68241586031041</v>
      </c>
      <c r="H318" s="15">
        <f t="shared" si="19"/>
        <v>-5760060.700000003</v>
      </c>
      <c r="J318" s="24">
        <f t="shared" si="16"/>
      </c>
      <c r="K318" s="24"/>
      <c r="L318" s="24"/>
    </row>
    <row r="319" spans="1:12" s="9" customFormat="1" ht="12.75">
      <c r="A319" s="13" t="s">
        <v>5</v>
      </c>
      <c r="B319" s="2" t="s">
        <v>6</v>
      </c>
      <c r="C319" s="39">
        <v>61720419.06</v>
      </c>
      <c r="D319" s="39">
        <v>62361992</v>
      </c>
      <c r="E319" s="39">
        <v>62627058.1</v>
      </c>
      <c r="F319" s="27">
        <f t="shared" si="17"/>
        <v>101.46894504899365</v>
      </c>
      <c r="G319" s="27">
        <f t="shared" si="18"/>
        <v>100.42504431224712</v>
      </c>
      <c r="H319" s="14">
        <f t="shared" si="19"/>
        <v>906639.0399999991</v>
      </c>
      <c r="J319" s="24">
        <f t="shared" si="16"/>
      </c>
      <c r="K319" s="24"/>
      <c r="L319" s="24"/>
    </row>
    <row r="320" spans="1:12" ht="12.75">
      <c r="A320" s="13" t="s">
        <v>7</v>
      </c>
      <c r="B320" s="2" t="s">
        <v>8</v>
      </c>
      <c r="C320" s="39">
        <v>15886799.6</v>
      </c>
      <c r="D320" s="39">
        <v>8296398</v>
      </c>
      <c r="E320" s="39">
        <v>9220099.86</v>
      </c>
      <c r="F320" s="27">
        <f t="shared" si="17"/>
        <v>58.03623191671656</v>
      </c>
      <c r="G320" s="27">
        <f t="shared" si="18"/>
        <v>111.13376986012484</v>
      </c>
      <c r="H320" s="14">
        <f t="shared" si="19"/>
        <v>-6666699.74</v>
      </c>
      <c r="J320" s="24">
        <f t="shared" si="16"/>
      </c>
      <c r="K320" s="24"/>
      <c r="L320" s="24"/>
    </row>
    <row r="321" spans="1:12" ht="12.75">
      <c r="A321" s="12" t="s">
        <v>225</v>
      </c>
      <c r="B321" s="10" t="s">
        <v>226</v>
      </c>
      <c r="C321" s="38">
        <v>22183861.29</v>
      </c>
      <c r="D321" s="38">
        <v>24971798</v>
      </c>
      <c r="E321" s="38">
        <v>20525945.33</v>
      </c>
      <c r="F321" s="25">
        <f t="shared" si="17"/>
        <v>92.52647707120603</v>
      </c>
      <c r="G321" s="25">
        <f t="shared" si="18"/>
        <v>82.19650555398533</v>
      </c>
      <c r="H321" s="15">
        <f t="shared" si="19"/>
        <v>-1657915.960000001</v>
      </c>
      <c r="J321" s="24">
        <f t="shared" si="16"/>
      </c>
      <c r="K321" s="24"/>
      <c r="L321" s="24"/>
    </row>
    <row r="322" spans="1:12" s="9" customFormat="1" ht="12.75">
      <c r="A322" s="13" t="s">
        <v>5</v>
      </c>
      <c r="B322" s="2" t="s">
        <v>6</v>
      </c>
      <c r="C322" s="39">
        <v>22183861.29</v>
      </c>
      <c r="D322" s="39">
        <v>24971798</v>
      </c>
      <c r="E322" s="39">
        <v>20525945.33</v>
      </c>
      <c r="F322" s="27">
        <f t="shared" si="17"/>
        <v>92.52647707120603</v>
      </c>
      <c r="G322" s="27">
        <f t="shared" si="18"/>
        <v>82.19650555398533</v>
      </c>
      <c r="H322" s="14">
        <f t="shared" si="19"/>
        <v>-1657915.960000001</v>
      </c>
      <c r="J322" s="24">
        <f aca="true" t="shared" si="20" ref="J322:J385">IF(E322&lt;0,"!!!!!!","")</f>
      </c>
      <c r="K322" s="24"/>
      <c r="L322" s="24"/>
    </row>
    <row r="323" spans="1:12" ht="12.75">
      <c r="A323" s="12" t="s">
        <v>227</v>
      </c>
      <c r="B323" s="10" t="s">
        <v>228</v>
      </c>
      <c r="C323" s="38">
        <v>23877764.54</v>
      </c>
      <c r="D323" s="38">
        <v>28171890</v>
      </c>
      <c r="E323" s="38">
        <v>25528501.37</v>
      </c>
      <c r="F323" s="25">
        <f t="shared" si="17"/>
        <v>106.91328045904251</v>
      </c>
      <c r="G323" s="25">
        <f t="shared" si="18"/>
        <v>90.61692832820233</v>
      </c>
      <c r="H323" s="15">
        <f t="shared" si="19"/>
        <v>1650736.830000002</v>
      </c>
      <c r="J323" s="24">
        <f t="shared" si="20"/>
      </c>
      <c r="K323" s="24"/>
      <c r="L323" s="24"/>
    </row>
    <row r="324" spans="1:12" s="9" customFormat="1" ht="12.75">
      <c r="A324" s="13" t="s">
        <v>5</v>
      </c>
      <c r="B324" s="2" t="s">
        <v>6</v>
      </c>
      <c r="C324" s="39">
        <v>21746038.39</v>
      </c>
      <c r="D324" s="39">
        <v>23778270</v>
      </c>
      <c r="E324" s="39">
        <v>22583030.14</v>
      </c>
      <c r="F324" s="27">
        <f t="shared" si="17"/>
        <v>103.84893898828437</v>
      </c>
      <c r="G324" s="27">
        <f t="shared" si="18"/>
        <v>94.97339436384566</v>
      </c>
      <c r="H324" s="14">
        <f t="shared" si="19"/>
        <v>836991.75</v>
      </c>
      <c r="J324" s="24">
        <f t="shared" si="20"/>
      </c>
      <c r="K324" s="24"/>
      <c r="L324" s="24"/>
    </row>
    <row r="325" spans="1:12" ht="12.75">
      <c r="A325" s="13" t="s">
        <v>7</v>
      </c>
      <c r="B325" s="2" t="s">
        <v>8</v>
      </c>
      <c r="C325" s="39">
        <v>2131726.15</v>
      </c>
      <c r="D325" s="39">
        <v>4393620</v>
      </c>
      <c r="E325" s="39">
        <v>2945471.23</v>
      </c>
      <c r="F325" s="27">
        <f t="shared" si="17"/>
        <v>138.17305895506325</v>
      </c>
      <c r="G325" s="27">
        <f t="shared" si="18"/>
        <v>67.03973557112359</v>
      </c>
      <c r="H325" s="14">
        <f t="shared" si="19"/>
        <v>813745.0800000001</v>
      </c>
      <c r="J325" s="24">
        <f t="shared" si="20"/>
      </c>
      <c r="K325" s="24"/>
      <c r="L325" s="24"/>
    </row>
    <row r="326" spans="1:12" ht="12.75">
      <c r="A326" s="12" t="s">
        <v>229</v>
      </c>
      <c r="B326" s="10" t="s">
        <v>230</v>
      </c>
      <c r="C326" s="38">
        <v>31709367.92</v>
      </c>
      <c r="D326" s="38">
        <v>33747468</v>
      </c>
      <c r="E326" s="38">
        <v>31235486.68</v>
      </c>
      <c r="F326" s="25">
        <f t="shared" si="17"/>
        <v>98.50554813582042</v>
      </c>
      <c r="G326" s="25">
        <f t="shared" si="18"/>
        <v>92.55653395982182</v>
      </c>
      <c r="H326" s="15">
        <f t="shared" si="19"/>
        <v>-473881.2400000021</v>
      </c>
      <c r="J326" s="24">
        <f t="shared" si="20"/>
      </c>
      <c r="K326" s="24"/>
      <c r="L326" s="24"/>
    </row>
    <row r="327" spans="1:12" s="9" customFormat="1" ht="12.75">
      <c r="A327" s="13" t="s">
        <v>5</v>
      </c>
      <c r="B327" s="2" t="s">
        <v>6</v>
      </c>
      <c r="C327" s="39">
        <v>31691765.74</v>
      </c>
      <c r="D327" s="39">
        <v>33639692</v>
      </c>
      <c r="E327" s="39">
        <v>31133134.32</v>
      </c>
      <c r="F327" s="27">
        <f t="shared" si="17"/>
        <v>98.23729790071332</v>
      </c>
      <c r="G327" s="27">
        <f t="shared" si="18"/>
        <v>92.5488090675741</v>
      </c>
      <c r="H327" s="14">
        <f t="shared" si="19"/>
        <v>-558631.4199999981</v>
      </c>
      <c r="J327" s="24">
        <f t="shared" si="20"/>
      </c>
      <c r="K327" s="24"/>
      <c r="L327" s="24"/>
    </row>
    <row r="328" spans="1:12" ht="12.75">
      <c r="A328" s="13" t="s">
        <v>7</v>
      </c>
      <c r="B328" s="2" t="s">
        <v>8</v>
      </c>
      <c r="C328" s="39">
        <v>17602.18</v>
      </c>
      <c r="D328" s="39">
        <v>107776</v>
      </c>
      <c r="E328" s="39">
        <v>102352.36</v>
      </c>
      <c r="F328" s="27">
        <f t="shared" si="17"/>
        <v>581.4754763330451</v>
      </c>
      <c r="G328" s="27">
        <f t="shared" si="18"/>
        <v>94.96767369358669</v>
      </c>
      <c r="H328" s="14">
        <f t="shared" si="19"/>
        <v>84750.18</v>
      </c>
      <c r="J328" s="24">
        <f t="shared" si="20"/>
      </c>
      <c r="K328" s="24"/>
      <c r="L328" s="24"/>
    </row>
    <row r="329" spans="1:12" ht="12.75">
      <c r="A329" s="12" t="s">
        <v>231</v>
      </c>
      <c r="B329" s="10" t="s">
        <v>232</v>
      </c>
      <c r="C329" s="38">
        <v>17670964.08</v>
      </c>
      <c r="D329" s="38">
        <v>20403132</v>
      </c>
      <c r="E329" s="38">
        <v>17067499.75</v>
      </c>
      <c r="F329" s="25">
        <f t="shared" si="17"/>
        <v>96.58499486916506</v>
      </c>
      <c r="G329" s="25">
        <f t="shared" si="18"/>
        <v>83.65137151492232</v>
      </c>
      <c r="H329" s="15">
        <f t="shared" si="19"/>
        <v>-603464.3299999982</v>
      </c>
      <c r="J329" s="24">
        <f t="shared" si="20"/>
      </c>
      <c r="K329" s="24"/>
      <c r="L329" s="24"/>
    </row>
    <row r="330" spans="1:12" s="9" customFormat="1" ht="12.75">
      <c r="A330" s="13" t="s">
        <v>5</v>
      </c>
      <c r="B330" s="2" t="s">
        <v>6</v>
      </c>
      <c r="C330" s="39">
        <v>16533245.68</v>
      </c>
      <c r="D330" s="39">
        <v>18184635</v>
      </c>
      <c r="E330" s="39">
        <v>15867538.44</v>
      </c>
      <c r="F330" s="27">
        <f t="shared" si="17"/>
        <v>95.97352357253546</v>
      </c>
      <c r="G330" s="27">
        <f t="shared" si="18"/>
        <v>87.25794298318333</v>
      </c>
      <c r="H330" s="14">
        <f t="shared" si="19"/>
        <v>-665707.2400000002</v>
      </c>
      <c r="J330" s="24">
        <f t="shared" si="20"/>
      </c>
      <c r="K330" s="24"/>
      <c r="L330" s="24"/>
    </row>
    <row r="331" spans="1:12" ht="12.75">
      <c r="A331" s="13" t="s">
        <v>7</v>
      </c>
      <c r="B331" s="2" t="s">
        <v>8</v>
      </c>
      <c r="C331" s="39">
        <v>1137718.4</v>
      </c>
      <c r="D331" s="39">
        <v>2218497</v>
      </c>
      <c r="E331" s="39">
        <v>1199961.31</v>
      </c>
      <c r="F331" s="27">
        <f t="shared" si="17"/>
        <v>105.47085377189998</v>
      </c>
      <c r="G331" s="27">
        <f t="shared" si="18"/>
        <v>54.08893092936344</v>
      </c>
      <c r="H331" s="14">
        <f t="shared" si="19"/>
        <v>62242.91000000015</v>
      </c>
      <c r="J331" s="24">
        <f t="shared" si="20"/>
      </c>
      <c r="K331" s="24"/>
      <c r="L331" s="24"/>
    </row>
    <row r="332" spans="1:12" ht="12.75">
      <c r="A332" s="12" t="s">
        <v>233</v>
      </c>
      <c r="B332" s="10" t="s">
        <v>234</v>
      </c>
      <c r="C332" s="38">
        <v>44816996.8</v>
      </c>
      <c r="D332" s="38">
        <v>39910789</v>
      </c>
      <c r="E332" s="38">
        <v>36210589.98</v>
      </c>
      <c r="F332" s="25">
        <f t="shared" si="17"/>
        <v>80.79655614050426</v>
      </c>
      <c r="G332" s="25">
        <f t="shared" si="18"/>
        <v>90.7288251805796</v>
      </c>
      <c r="H332" s="15">
        <f t="shared" si="19"/>
        <v>-8606406.82</v>
      </c>
      <c r="J332" s="24">
        <f t="shared" si="20"/>
      </c>
      <c r="K332" s="24"/>
      <c r="L332" s="24"/>
    </row>
    <row r="333" spans="1:12" s="9" customFormat="1" ht="12.75">
      <c r="A333" s="13" t="s">
        <v>5</v>
      </c>
      <c r="B333" s="2" t="s">
        <v>6</v>
      </c>
      <c r="C333" s="39">
        <v>42204474.21</v>
      </c>
      <c r="D333" s="39">
        <v>36785962</v>
      </c>
      <c r="E333" s="39">
        <v>33956623.34</v>
      </c>
      <c r="F333" s="27">
        <f t="shared" si="17"/>
        <v>80.45740167509126</v>
      </c>
      <c r="G333" s="27">
        <f t="shared" si="18"/>
        <v>92.30864572741092</v>
      </c>
      <c r="H333" s="14">
        <f t="shared" si="19"/>
        <v>-8247850.869999997</v>
      </c>
      <c r="J333" s="24">
        <f t="shared" si="20"/>
      </c>
      <c r="K333" s="24"/>
      <c r="L333" s="24"/>
    </row>
    <row r="334" spans="1:12" ht="12.75">
      <c r="A334" s="13" t="s">
        <v>7</v>
      </c>
      <c r="B334" s="2" t="s">
        <v>8</v>
      </c>
      <c r="C334" s="39">
        <v>2612522.59</v>
      </c>
      <c r="D334" s="39">
        <v>3124827</v>
      </c>
      <c r="E334" s="39">
        <v>2253966.64</v>
      </c>
      <c r="F334" s="27">
        <f t="shared" si="17"/>
        <v>86.27548900926443</v>
      </c>
      <c r="G334" s="27">
        <f t="shared" si="18"/>
        <v>72.13092564804387</v>
      </c>
      <c r="H334" s="14">
        <f t="shared" si="19"/>
        <v>-358555.9499999997</v>
      </c>
      <c r="J334" s="24">
        <f t="shared" si="20"/>
      </c>
      <c r="K334" s="24"/>
      <c r="L334" s="24"/>
    </row>
    <row r="335" spans="1:12" ht="12.75">
      <c r="A335" s="12" t="s">
        <v>235</v>
      </c>
      <c r="B335" s="10" t="s">
        <v>236</v>
      </c>
      <c r="C335" s="38">
        <v>87522236.03</v>
      </c>
      <c r="D335" s="38">
        <v>119932156</v>
      </c>
      <c r="E335" s="38">
        <v>89773843.29</v>
      </c>
      <c r="F335" s="25">
        <f t="shared" si="17"/>
        <v>102.57261167233915</v>
      </c>
      <c r="G335" s="25">
        <f t="shared" si="18"/>
        <v>74.85385595002562</v>
      </c>
      <c r="H335" s="15">
        <f t="shared" si="19"/>
        <v>2251607.2600000054</v>
      </c>
      <c r="J335" s="24">
        <f t="shared" si="20"/>
      </c>
      <c r="K335" s="24"/>
      <c r="L335" s="24"/>
    </row>
    <row r="336" spans="1:12" s="9" customFormat="1" ht="12.75">
      <c r="A336" s="13" t="s">
        <v>5</v>
      </c>
      <c r="B336" s="2" t="s">
        <v>6</v>
      </c>
      <c r="C336" s="39">
        <v>87154918.7</v>
      </c>
      <c r="D336" s="39">
        <v>119469025</v>
      </c>
      <c r="E336" s="39">
        <v>89326872.16</v>
      </c>
      <c r="F336" s="27">
        <f t="shared" si="17"/>
        <v>102.492060680449</v>
      </c>
      <c r="G336" s="27">
        <f t="shared" si="18"/>
        <v>74.76990136983204</v>
      </c>
      <c r="H336" s="14">
        <f t="shared" si="19"/>
        <v>2171953.4599999934</v>
      </c>
      <c r="J336" s="24">
        <f t="shared" si="20"/>
      </c>
      <c r="K336" s="24"/>
      <c r="L336" s="24"/>
    </row>
    <row r="337" spans="1:12" ht="12.75">
      <c r="A337" s="13" t="s">
        <v>7</v>
      </c>
      <c r="B337" s="2" t="s">
        <v>8</v>
      </c>
      <c r="C337" s="39">
        <v>367317.33</v>
      </c>
      <c r="D337" s="39">
        <v>463131</v>
      </c>
      <c r="E337" s="39">
        <v>446971.13</v>
      </c>
      <c r="F337" s="27">
        <f t="shared" si="17"/>
        <v>121.68528231434111</v>
      </c>
      <c r="G337" s="27">
        <f t="shared" si="18"/>
        <v>96.51073454379</v>
      </c>
      <c r="H337" s="14">
        <f t="shared" si="19"/>
        <v>79653.79999999999</v>
      </c>
      <c r="J337" s="24">
        <f t="shared" si="20"/>
      </c>
      <c r="K337" s="24"/>
      <c r="L337" s="24"/>
    </row>
    <row r="338" spans="1:12" ht="12.75">
      <c r="A338" s="12" t="s">
        <v>237</v>
      </c>
      <c r="B338" s="10" t="s">
        <v>238</v>
      </c>
      <c r="C338" s="38">
        <v>1509705.95</v>
      </c>
      <c r="D338" s="38">
        <v>1734866</v>
      </c>
      <c r="E338" s="38">
        <v>1479027.89</v>
      </c>
      <c r="F338" s="25">
        <f t="shared" si="17"/>
        <v>97.96794468485733</v>
      </c>
      <c r="G338" s="25">
        <f t="shared" si="18"/>
        <v>85.25314865816725</v>
      </c>
      <c r="H338" s="15">
        <f t="shared" si="19"/>
        <v>-30678.060000000056</v>
      </c>
      <c r="J338" s="24">
        <f t="shared" si="20"/>
      </c>
      <c r="K338" s="24"/>
      <c r="L338" s="24"/>
    </row>
    <row r="339" spans="1:12" s="9" customFormat="1" ht="12.75">
      <c r="A339" s="13" t="s">
        <v>5</v>
      </c>
      <c r="B339" s="2" t="s">
        <v>6</v>
      </c>
      <c r="C339" s="39">
        <v>1509705.95</v>
      </c>
      <c r="D339" s="39">
        <v>1565493</v>
      </c>
      <c r="E339" s="39">
        <v>1444450.65</v>
      </c>
      <c r="F339" s="27">
        <f t="shared" si="17"/>
        <v>95.67761523361553</v>
      </c>
      <c r="G339" s="27">
        <f t="shared" si="18"/>
        <v>92.26810020868825</v>
      </c>
      <c r="H339" s="14">
        <f t="shared" si="19"/>
        <v>-65255.30000000005</v>
      </c>
      <c r="J339" s="24">
        <f t="shared" si="20"/>
      </c>
      <c r="K339" s="24"/>
      <c r="L339" s="24"/>
    </row>
    <row r="340" spans="1:12" s="9" customFormat="1" ht="12.75">
      <c r="A340" s="13">
        <v>4</v>
      </c>
      <c r="B340" s="2" t="s">
        <v>8</v>
      </c>
      <c r="C340" s="39"/>
      <c r="D340" s="39">
        <v>169373</v>
      </c>
      <c r="E340" s="39">
        <v>34577.24</v>
      </c>
      <c r="F340" s="27" t="str">
        <f>IF(C340=0,"x",E340/C340*100)</f>
        <v>x</v>
      </c>
      <c r="G340" s="27">
        <f>IF(D340=0,"x",E340/D340*100)</f>
        <v>20.414847702998706</v>
      </c>
      <c r="H340" s="14">
        <f>+E340-C340</f>
        <v>34577.24</v>
      </c>
      <c r="J340" s="24">
        <f t="shared" si="20"/>
      </c>
      <c r="K340" s="24"/>
      <c r="L340" s="24"/>
    </row>
    <row r="341" spans="1:12" ht="12.75">
      <c r="A341" s="12" t="s">
        <v>239</v>
      </c>
      <c r="B341" s="10" t="s">
        <v>240</v>
      </c>
      <c r="C341" s="38">
        <v>89477794.81</v>
      </c>
      <c r="D341" s="38">
        <v>29722415</v>
      </c>
      <c r="E341" s="38">
        <v>15417161.29</v>
      </c>
      <c r="F341" s="25">
        <f t="shared" si="17"/>
        <v>17.230153383571075</v>
      </c>
      <c r="G341" s="25">
        <f t="shared" si="18"/>
        <v>51.87048660076915</v>
      </c>
      <c r="H341" s="15">
        <f t="shared" si="19"/>
        <v>-74060633.52000001</v>
      </c>
      <c r="J341" s="24">
        <f t="shared" si="20"/>
      </c>
      <c r="K341" s="24"/>
      <c r="L341" s="24"/>
    </row>
    <row r="342" spans="1:12" s="9" customFormat="1" ht="12.75">
      <c r="A342" s="13" t="s">
        <v>5</v>
      </c>
      <c r="B342" s="2" t="s">
        <v>6</v>
      </c>
      <c r="C342" s="39">
        <v>89455564.41</v>
      </c>
      <c r="D342" s="39">
        <v>29544215</v>
      </c>
      <c r="E342" s="39">
        <v>15323712.15</v>
      </c>
      <c r="F342" s="27">
        <f t="shared" si="17"/>
        <v>17.129970897916557</v>
      </c>
      <c r="G342" s="27">
        <f t="shared" si="18"/>
        <v>51.86704791445636</v>
      </c>
      <c r="H342" s="14">
        <f t="shared" si="19"/>
        <v>-74131852.25999999</v>
      </c>
      <c r="J342" s="24">
        <f t="shared" si="20"/>
      </c>
      <c r="K342" s="24"/>
      <c r="L342" s="24"/>
    </row>
    <row r="343" spans="1:12" ht="12.75">
      <c r="A343" s="13" t="s">
        <v>7</v>
      </c>
      <c r="B343" s="2" t="s">
        <v>8</v>
      </c>
      <c r="C343" s="39">
        <v>22230.4</v>
      </c>
      <c r="D343" s="39">
        <v>178200</v>
      </c>
      <c r="E343" s="39">
        <v>93449.14</v>
      </c>
      <c r="F343" s="27">
        <f t="shared" si="17"/>
        <v>420.3664351518641</v>
      </c>
      <c r="G343" s="27">
        <f t="shared" si="18"/>
        <v>52.4405948372615</v>
      </c>
      <c r="H343" s="14">
        <f t="shared" si="19"/>
        <v>71218.73999999999</v>
      </c>
      <c r="J343" s="24">
        <f t="shared" si="20"/>
      </c>
      <c r="K343" s="24"/>
      <c r="L343" s="24"/>
    </row>
    <row r="344" spans="1:12" ht="12.75">
      <c r="A344" s="11" t="s">
        <v>241</v>
      </c>
      <c r="B344" s="8" t="s">
        <v>242</v>
      </c>
      <c r="C344" s="38">
        <v>35738027940.44</v>
      </c>
      <c r="D344" s="38">
        <v>39462043445</v>
      </c>
      <c r="E344" s="38">
        <v>36073269568.04</v>
      </c>
      <c r="F344" s="25">
        <f t="shared" si="17"/>
        <v>100.93805295624789</v>
      </c>
      <c r="G344" s="25">
        <f t="shared" si="18"/>
        <v>91.41257375157706</v>
      </c>
      <c r="H344" s="15">
        <f t="shared" si="19"/>
        <v>335241627.5999985</v>
      </c>
      <c r="J344" s="24">
        <f t="shared" si="20"/>
      </c>
      <c r="K344" s="24"/>
      <c r="L344" s="24"/>
    </row>
    <row r="345" spans="1:12" s="9" customFormat="1" ht="12.75">
      <c r="A345" s="12" t="s">
        <v>243</v>
      </c>
      <c r="B345" s="10" t="s">
        <v>244</v>
      </c>
      <c r="C345" s="38">
        <v>22921489.42</v>
      </c>
      <c r="D345" s="38">
        <v>400455785</v>
      </c>
      <c r="E345" s="38">
        <v>80991920.98</v>
      </c>
      <c r="F345" s="25">
        <f aca="true" t="shared" si="21" ref="F345:F411">IF(C345=0,"x",E345/C345*100)</f>
        <v>353.34493102063</v>
      </c>
      <c r="G345" s="25">
        <f aca="true" t="shared" si="22" ref="G345:G411">IF(D345=0,"x",E345/D345*100)</f>
        <v>20.224934690355393</v>
      </c>
      <c r="H345" s="15">
        <f aca="true" t="shared" si="23" ref="H345:H411">+E345-C345</f>
        <v>58070431.56</v>
      </c>
      <c r="J345" s="24">
        <f t="shared" si="20"/>
      </c>
      <c r="K345" s="24"/>
      <c r="L345" s="24"/>
    </row>
    <row r="346" spans="1:12" s="9" customFormat="1" ht="12.75">
      <c r="A346" s="13" t="s">
        <v>5</v>
      </c>
      <c r="B346" s="2" t="s">
        <v>6</v>
      </c>
      <c r="C346" s="39">
        <v>22346390.4</v>
      </c>
      <c r="D346" s="39">
        <v>388083385</v>
      </c>
      <c r="E346" s="39">
        <v>76193678.35</v>
      </c>
      <c r="F346" s="27">
        <f t="shared" si="21"/>
        <v>340.96637974247506</v>
      </c>
      <c r="G346" s="27">
        <f t="shared" si="22"/>
        <v>19.633326572329292</v>
      </c>
      <c r="H346" s="14">
        <f t="shared" si="23"/>
        <v>53847287.949999996</v>
      </c>
      <c r="J346" s="24">
        <f t="shared" si="20"/>
      </c>
      <c r="K346" s="24"/>
      <c r="L346" s="24"/>
    </row>
    <row r="347" spans="1:12" ht="12.75">
      <c r="A347" s="13" t="s">
        <v>7</v>
      </c>
      <c r="B347" s="2" t="s">
        <v>8</v>
      </c>
      <c r="C347" s="39">
        <v>575099.02</v>
      </c>
      <c r="D347" s="39">
        <v>12372400</v>
      </c>
      <c r="E347" s="39">
        <v>4798242.63</v>
      </c>
      <c r="F347" s="27">
        <f t="shared" si="21"/>
        <v>834.3332996811574</v>
      </c>
      <c r="G347" s="27">
        <f t="shared" si="22"/>
        <v>38.78182591898096</v>
      </c>
      <c r="H347" s="14">
        <f t="shared" si="23"/>
        <v>4223143.609999999</v>
      </c>
      <c r="J347" s="24">
        <f t="shared" si="20"/>
      </c>
      <c r="K347" s="24"/>
      <c r="L347" s="24"/>
    </row>
    <row r="348" spans="1:12" ht="12.75">
      <c r="A348" s="12" t="s">
        <v>245</v>
      </c>
      <c r="B348" s="10" t="s">
        <v>246</v>
      </c>
      <c r="C348" s="38">
        <v>33413272962.35</v>
      </c>
      <c r="D348" s="38">
        <v>36515345369</v>
      </c>
      <c r="E348" s="38">
        <v>33720052215.82</v>
      </c>
      <c r="F348" s="25">
        <f t="shared" si="21"/>
        <v>100.91813589711992</v>
      </c>
      <c r="G348" s="25">
        <f t="shared" si="22"/>
        <v>92.34488096735053</v>
      </c>
      <c r="H348" s="15">
        <f t="shared" si="23"/>
        <v>306779253.4700012</v>
      </c>
      <c r="J348" s="24">
        <f t="shared" si="20"/>
      </c>
      <c r="K348" s="24"/>
      <c r="L348" s="24"/>
    </row>
    <row r="349" spans="1:12" s="9" customFormat="1" ht="12.75">
      <c r="A349" s="13" t="s">
        <v>5</v>
      </c>
      <c r="B349" s="2" t="s">
        <v>6</v>
      </c>
      <c r="C349" s="39">
        <v>33407466811.17</v>
      </c>
      <c r="D349" s="39">
        <v>36503278219</v>
      </c>
      <c r="E349" s="39">
        <v>33716188877.05</v>
      </c>
      <c r="F349" s="27">
        <f t="shared" si="21"/>
        <v>100.92411097083476</v>
      </c>
      <c r="G349" s="27">
        <f t="shared" si="22"/>
        <v>92.36482453650062</v>
      </c>
      <c r="H349" s="14">
        <f t="shared" si="23"/>
        <v>308722065.88000107</v>
      </c>
      <c r="J349" s="24">
        <f t="shared" si="20"/>
      </c>
      <c r="K349" s="24"/>
      <c r="L349" s="24"/>
    </row>
    <row r="350" spans="1:12" ht="12.75">
      <c r="A350" s="13" t="s">
        <v>7</v>
      </c>
      <c r="B350" s="2" t="s">
        <v>8</v>
      </c>
      <c r="C350" s="39">
        <v>5806151.18</v>
      </c>
      <c r="D350" s="39">
        <v>12067150</v>
      </c>
      <c r="E350" s="39">
        <v>3863338.77</v>
      </c>
      <c r="F350" s="27">
        <f t="shared" si="21"/>
        <v>66.53872161144795</v>
      </c>
      <c r="G350" s="27">
        <f t="shared" si="22"/>
        <v>32.01533725859047</v>
      </c>
      <c r="H350" s="14">
        <f t="shared" si="23"/>
        <v>-1942812.4099999997</v>
      </c>
      <c r="J350" s="24">
        <f t="shared" si="20"/>
      </c>
      <c r="K350" s="24"/>
      <c r="L350" s="24"/>
    </row>
    <row r="351" spans="1:12" ht="12.75">
      <c r="A351" s="12" t="s">
        <v>247</v>
      </c>
      <c r="B351" s="10" t="s">
        <v>248</v>
      </c>
      <c r="C351" s="38">
        <v>2080046343.43</v>
      </c>
      <c r="D351" s="38">
        <v>2318461691</v>
      </c>
      <c r="E351" s="38">
        <v>2143772889.38</v>
      </c>
      <c r="F351" s="25">
        <f t="shared" si="21"/>
        <v>103.0637079866651</v>
      </c>
      <c r="G351" s="25">
        <f t="shared" si="22"/>
        <v>92.46531429446854</v>
      </c>
      <c r="H351" s="15">
        <f t="shared" si="23"/>
        <v>63726545.95000005</v>
      </c>
      <c r="J351" s="24">
        <f t="shared" si="20"/>
      </c>
      <c r="K351" s="24"/>
      <c r="L351" s="24"/>
    </row>
    <row r="352" spans="1:12" s="9" customFormat="1" ht="12.75">
      <c r="A352" s="13" t="s">
        <v>5</v>
      </c>
      <c r="B352" s="2" t="s">
        <v>6</v>
      </c>
      <c r="C352" s="39">
        <v>2071099367.66</v>
      </c>
      <c r="D352" s="39">
        <v>2312936691</v>
      </c>
      <c r="E352" s="39">
        <v>2140901432.93</v>
      </c>
      <c r="F352" s="27">
        <f t="shared" si="21"/>
        <v>103.37029050174762</v>
      </c>
      <c r="G352" s="27">
        <f t="shared" si="22"/>
        <v>92.56204206801613</v>
      </c>
      <c r="H352" s="14">
        <f t="shared" si="23"/>
        <v>69802065.26999998</v>
      </c>
      <c r="J352" s="24">
        <f t="shared" si="20"/>
      </c>
      <c r="K352" s="24"/>
      <c r="L352" s="24"/>
    </row>
    <row r="353" spans="1:12" ht="12.75">
      <c r="A353" s="13" t="s">
        <v>7</v>
      </c>
      <c r="B353" s="2" t="s">
        <v>8</v>
      </c>
      <c r="C353" s="39">
        <v>8946975.77</v>
      </c>
      <c r="D353" s="39">
        <v>5525000</v>
      </c>
      <c r="E353" s="39">
        <v>2871456.45</v>
      </c>
      <c r="F353" s="27">
        <f t="shared" si="21"/>
        <v>32.09415699580016</v>
      </c>
      <c r="G353" s="27">
        <f t="shared" si="22"/>
        <v>51.972062443438915</v>
      </c>
      <c r="H353" s="14">
        <f t="shared" si="23"/>
        <v>-6075519.319999999</v>
      </c>
      <c r="J353" s="24">
        <f t="shared" si="20"/>
      </c>
      <c r="K353" s="24"/>
      <c r="L353" s="24"/>
    </row>
    <row r="354" spans="1:12" ht="25.5">
      <c r="A354" s="12" t="s">
        <v>249</v>
      </c>
      <c r="B354" s="22" t="s">
        <v>382</v>
      </c>
      <c r="C354" s="38">
        <v>39081249.14</v>
      </c>
      <c r="D354" s="38">
        <v>5173685</v>
      </c>
      <c r="E354" s="38">
        <v>5161639.83</v>
      </c>
      <c r="F354" s="25">
        <f t="shared" si="21"/>
        <v>13.207458675411212</v>
      </c>
      <c r="G354" s="25">
        <f t="shared" si="22"/>
        <v>99.76718393176237</v>
      </c>
      <c r="H354" s="15">
        <f t="shared" si="23"/>
        <v>-33919609.31</v>
      </c>
      <c r="J354" s="24">
        <f t="shared" si="20"/>
      </c>
      <c r="K354" s="24"/>
      <c r="L354" s="24"/>
    </row>
    <row r="355" spans="1:12" s="9" customFormat="1" ht="12.75">
      <c r="A355" s="13" t="s">
        <v>5</v>
      </c>
      <c r="B355" s="2" t="s">
        <v>6</v>
      </c>
      <c r="C355" s="39">
        <v>39043635.02</v>
      </c>
      <c r="D355" s="39">
        <v>5164310</v>
      </c>
      <c r="E355" s="39">
        <v>5152264.83</v>
      </c>
      <c r="F355" s="27">
        <f t="shared" si="21"/>
        <v>13.19617096963632</v>
      </c>
      <c r="G355" s="27">
        <f t="shared" si="22"/>
        <v>99.76676129047249</v>
      </c>
      <c r="H355" s="14">
        <f t="shared" si="23"/>
        <v>-33891370.190000005</v>
      </c>
      <c r="J355" s="24">
        <f t="shared" si="20"/>
      </c>
      <c r="K355" s="24"/>
      <c r="L355" s="24"/>
    </row>
    <row r="356" spans="1:12" ht="12.75">
      <c r="A356" s="13" t="s">
        <v>7</v>
      </c>
      <c r="B356" s="2" t="s">
        <v>8</v>
      </c>
      <c r="C356" s="39">
        <v>37614.12</v>
      </c>
      <c r="D356" s="39">
        <v>9375</v>
      </c>
      <c r="E356" s="39">
        <v>9375</v>
      </c>
      <c r="F356" s="27">
        <f t="shared" si="21"/>
        <v>24.924150824211758</v>
      </c>
      <c r="G356" s="27">
        <f t="shared" si="22"/>
        <v>100</v>
      </c>
      <c r="H356" s="14">
        <f t="shared" si="23"/>
        <v>-28239.120000000003</v>
      </c>
      <c r="J356" s="24">
        <f t="shared" si="20"/>
      </c>
      <c r="K356" s="24"/>
      <c r="L356" s="24"/>
    </row>
    <row r="357" spans="1:12" ht="12.75">
      <c r="A357" s="12" t="s">
        <v>420</v>
      </c>
      <c r="B357" s="22" t="s">
        <v>419</v>
      </c>
      <c r="C357" s="38"/>
      <c r="D357" s="38">
        <v>42824915</v>
      </c>
      <c r="E357" s="38">
        <v>36456256.84</v>
      </c>
      <c r="F357" s="27" t="str">
        <f>IF(C357=0,"x",E357/C357*100)</f>
        <v>x</v>
      </c>
      <c r="G357" s="27">
        <f>IF(D357=0,"x",E357/D357*100)</f>
        <v>85.1286145926968</v>
      </c>
      <c r="H357" s="14">
        <f t="shared" si="23"/>
        <v>36456256.84</v>
      </c>
      <c r="J357" s="24">
        <f t="shared" si="20"/>
      </c>
      <c r="K357" s="24"/>
      <c r="L357" s="24"/>
    </row>
    <row r="358" spans="1:12" s="9" customFormat="1" ht="12.75">
      <c r="A358" s="13" t="s">
        <v>5</v>
      </c>
      <c r="B358" s="2" t="s">
        <v>6</v>
      </c>
      <c r="C358" s="39"/>
      <c r="D358" s="39">
        <v>42497290</v>
      </c>
      <c r="E358" s="39">
        <v>36253737.69</v>
      </c>
      <c r="F358" s="27" t="str">
        <f>IF(C358=0,"x",E358/C358*100)</f>
        <v>x</v>
      </c>
      <c r="G358" s="27">
        <f>IF(D358=0,"x",E358/D358*100)</f>
        <v>85.30835187373124</v>
      </c>
      <c r="H358" s="14">
        <f t="shared" si="23"/>
        <v>36253737.69</v>
      </c>
      <c r="J358" s="24">
        <f t="shared" si="20"/>
      </c>
      <c r="K358" s="24"/>
      <c r="L358" s="24"/>
    </row>
    <row r="359" spans="1:12" ht="12.75">
      <c r="A359" s="13" t="s">
        <v>7</v>
      </c>
      <c r="B359" s="2" t="s">
        <v>8</v>
      </c>
      <c r="C359" s="39"/>
      <c r="D359" s="39">
        <v>327625</v>
      </c>
      <c r="E359" s="39">
        <v>202519.15</v>
      </c>
      <c r="F359" s="27" t="str">
        <f>IF(C359=0,"x",E359/C359*100)</f>
        <v>x</v>
      </c>
      <c r="G359" s="27">
        <f>IF(D359=0,"x",E359/D359*100)</f>
        <v>61.8143151468905</v>
      </c>
      <c r="H359" s="14">
        <f t="shared" si="23"/>
        <v>202519.15</v>
      </c>
      <c r="J359" s="24">
        <f t="shared" si="20"/>
      </c>
      <c r="K359" s="24"/>
      <c r="L359" s="24"/>
    </row>
    <row r="360" spans="1:12" ht="12.75">
      <c r="A360" s="12" t="s">
        <v>250</v>
      </c>
      <c r="B360" s="10" t="s">
        <v>251</v>
      </c>
      <c r="C360" s="38">
        <v>78831529.42</v>
      </c>
      <c r="D360" s="38">
        <v>73107500</v>
      </c>
      <c r="E360" s="38">
        <v>47013503.37</v>
      </c>
      <c r="F360" s="25">
        <f t="shared" si="21"/>
        <v>59.63794400019899</v>
      </c>
      <c r="G360" s="25">
        <f t="shared" si="22"/>
        <v>64.30736021612009</v>
      </c>
      <c r="H360" s="15">
        <f t="shared" si="23"/>
        <v>-31818026.050000004</v>
      </c>
      <c r="J360" s="24">
        <f t="shared" si="20"/>
      </c>
      <c r="K360" s="24"/>
      <c r="L360" s="24"/>
    </row>
    <row r="361" spans="1:12" s="9" customFormat="1" ht="12.75">
      <c r="A361" s="13" t="s">
        <v>5</v>
      </c>
      <c r="B361" s="2" t="s">
        <v>6</v>
      </c>
      <c r="C361" s="39">
        <v>78669587.33</v>
      </c>
      <c r="D361" s="39">
        <v>72502500</v>
      </c>
      <c r="E361" s="39">
        <v>46741915.82</v>
      </c>
      <c r="F361" s="27">
        <f t="shared" si="21"/>
        <v>59.41548367850069</v>
      </c>
      <c r="G361" s="27">
        <f t="shared" si="22"/>
        <v>64.4693849453467</v>
      </c>
      <c r="H361" s="14">
        <f t="shared" si="23"/>
        <v>-31927671.509999998</v>
      </c>
      <c r="J361" s="24">
        <f t="shared" si="20"/>
      </c>
      <c r="K361" s="24"/>
      <c r="L361" s="24"/>
    </row>
    <row r="362" spans="1:12" ht="12.75">
      <c r="A362" s="13" t="s">
        <v>7</v>
      </c>
      <c r="B362" s="2" t="s">
        <v>8</v>
      </c>
      <c r="C362" s="39">
        <v>161942.09</v>
      </c>
      <c r="D362" s="39">
        <v>605000</v>
      </c>
      <c r="E362" s="39">
        <v>271587.55</v>
      </c>
      <c r="F362" s="27">
        <f t="shared" si="21"/>
        <v>167.70658573073868</v>
      </c>
      <c r="G362" s="27">
        <f t="shared" si="22"/>
        <v>44.8905041322314</v>
      </c>
      <c r="H362" s="14">
        <f t="shared" si="23"/>
        <v>109645.45999999999</v>
      </c>
      <c r="J362" s="24">
        <f t="shared" si="20"/>
      </c>
      <c r="K362" s="24"/>
      <c r="L362" s="24"/>
    </row>
    <row r="363" spans="1:12" ht="25.5">
      <c r="A363" s="12" t="s">
        <v>252</v>
      </c>
      <c r="B363" s="22" t="s">
        <v>383</v>
      </c>
      <c r="C363" s="38">
        <v>103874366.68</v>
      </c>
      <c r="D363" s="38">
        <v>106674500</v>
      </c>
      <c r="E363" s="38">
        <v>39821141.82</v>
      </c>
      <c r="F363" s="25">
        <f t="shared" si="21"/>
        <v>38.33586965942693</v>
      </c>
      <c r="G363" s="25">
        <f t="shared" si="22"/>
        <v>37.32957906528739</v>
      </c>
      <c r="H363" s="15">
        <f t="shared" si="23"/>
        <v>-64053224.86000001</v>
      </c>
      <c r="J363" s="24">
        <f t="shared" si="20"/>
      </c>
      <c r="K363" s="24"/>
      <c r="L363" s="24"/>
    </row>
    <row r="364" spans="1:12" s="9" customFormat="1" ht="12.75">
      <c r="A364" s="13" t="s">
        <v>5</v>
      </c>
      <c r="B364" s="2" t="s">
        <v>6</v>
      </c>
      <c r="C364" s="39">
        <v>103831905.09</v>
      </c>
      <c r="D364" s="39">
        <v>106559500</v>
      </c>
      <c r="E364" s="39">
        <v>39753097.57</v>
      </c>
      <c r="F364" s="27">
        <f t="shared" si="21"/>
        <v>38.286013856282985</v>
      </c>
      <c r="G364" s="27">
        <f t="shared" si="22"/>
        <v>37.30600985364984</v>
      </c>
      <c r="H364" s="14">
        <f t="shared" si="23"/>
        <v>-64078807.52</v>
      </c>
      <c r="J364" s="24">
        <f t="shared" si="20"/>
      </c>
      <c r="K364" s="24"/>
      <c r="L364" s="24"/>
    </row>
    <row r="365" spans="1:12" ht="12.75">
      <c r="A365" s="13" t="s">
        <v>7</v>
      </c>
      <c r="B365" s="2" t="s">
        <v>8</v>
      </c>
      <c r="C365" s="39">
        <v>42461.59</v>
      </c>
      <c r="D365" s="39">
        <v>115000</v>
      </c>
      <c r="E365" s="39">
        <v>68044.25</v>
      </c>
      <c r="F365" s="27">
        <f t="shared" si="21"/>
        <v>160.2489449876936</v>
      </c>
      <c r="G365" s="27">
        <f t="shared" si="22"/>
        <v>59.16891304347827</v>
      </c>
      <c r="H365" s="14">
        <f t="shared" si="23"/>
        <v>25582.660000000003</v>
      </c>
      <c r="J365" s="24">
        <f t="shared" si="20"/>
      </c>
      <c r="K365" s="24"/>
      <c r="L365" s="24"/>
    </row>
    <row r="366" spans="1:12" ht="12.75">
      <c r="A366" s="11" t="s">
        <v>253</v>
      </c>
      <c r="B366" s="8" t="s">
        <v>254</v>
      </c>
      <c r="C366" s="38">
        <v>171357813.59</v>
      </c>
      <c r="D366" s="38">
        <v>233985507</v>
      </c>
      <c r="E366" s="38">
        <v>204573155.59</v>
      </c>
      <c r="F366" s="25">
        <f t="shared" si="21"/>
        <v>119.38361683317973</v>
      </c>
      <c r="G366" s="25">
        <f t="shared" si="22"/>
        <v>87.42984051144673</v>
      </c>
      <c r="H366" s="15">
        <f t="shared" si="23"/>
        <v>33215342</v>
      </c>
      <c r="J366" s="24">
        <f t="shared" si="20"/>
      </c>
      <c r="K366" s="24"/>
      <c r="L366" s="24"/>
    </row>
    <row r="367" spans="1:12" s="9" customFormat="1" ht="12.75">
      <c r="A367" s="12" t="s">
        <v>255</v>
      </c>
      <c r="B367" s="10" t="s">
        <v>256</v>
      </c>
      <c r="C367" s="38">
        <v>171357813.59</v>
      </c>
      <c r="D367" s="38">
        <v>233985507</v>
      </c>
      <c r="E367" s="38">
        <v>204573155.59</v>
      </c>
      <c r="F367" s="25">
        <f t="shared" si="21"/>
        <v>119.38361683317973</v>
      </c>
      <c r="G367" s="25">
        <f t="shared" si="22"/>
        <v>87.42984051144673</v>
      </c>
      <c r="H367" s="15">
        <f t="shared" si="23"/>
        <v>33215342</v>
      </c>
      <c r="J367" s="24">
        <f t="shared" si="20"/>
      </c>
      <c r="K367" s="24"/>
      <c r="L367" s="24"/>
    </row>
    <row r="368" spans="1:12" s="9" customFormat="1" ht="12.75">
      <c r="A368" s="13" t="s">
        <v>5</v>
      </c>
      <c r="B368" s="2" t="s">
        <v>6</v>
      </c>
      <c r="C368" s="39">
        <v>170373435.64</v>
      </c>
      <c r="D368" s="39">
        <v>231085507</v>
      </c>
      <c r="E368" s="39">
        <v>203763507.9</v>
      </c>
      <c r="F368" s="27">
        <f t="shared" si="21"/>
        <v>119.59816806802759</v>
      </c>
      <c r="G368" s="27">
        <f t="shared" si="22"/>
        <v>88.17667128730838</v>
      </c>
      <c r="H368" s="14">
        <f t="shared" si="23"/>
        <v>33390072.26000002</v>
      </c>
      <c r="J368" s="24">
        <f t="shared" si="20"/>
      </c>
      <c r="K368" s="24"/>
      <c r="L368" s="24"/>
    </row>
    <row r="369" spans="1:12" ht="12.75">
      <c r="A369" s="13" t="s">
        <v>7</v>
      </c>
      <c r="B369" s="2" t="s">
        <v>8</v>
      </c>
      <c r="C369" s="39">
        <v>984377.95</v>
      </c>
      <c r="D369" s="39">
        <v>2900000</v>
      </c>
      <c r="E369" s="39">
        <v>809647.69</v>
      </c>
      <c r="F369" s="27">
        <f t="shared" si="21"/>
        <v>82.24967757556942</v>
      </c>
      <c r="G369" s="27">
        <f t="shared" si="22"/>
        <v>27.918885862068965</v>
      </c>
      <c r="H369" s="14">
        <f t="shared" si="23"/>
        <v>-174730.26</v>
      </c>
      <c r="J369" s="24">
        <f t="shared" si="20"/>
      </c>
      <c r="K369" s="24"/>
      <c r="L369" s="24"/>
    </row>
    <row r="370" spans="1:12" ht="12.75">
      <c r="A370" s="11" t="s">
        <v>257</v>
      </c>
      <c r="B370" s="8" t="s">
        <v>258</v>
      </c>
      <c r="C370" s="38">
        <v>312761323.91</v>
      </c>
      <c r="D370" s="38">
        <v>339363037</v>
      </c>
      <c r="E370" s="38">
        <v>296813825.74</v>
      </c>
      <c r="F370" s="25">
        <f t="shared" si="21"/>
        <v>94.90106450163606</v>
      </c>
      <c r="G370" s="25">
        <f t="shared" si="22"/>
        <v>87.46203722239791</v>
      </c>
      <c r="H370" s="15">
        <f t="shared" si="23"/>
        <v>-15947498.170000017</v>
      </c>
      <c r="J370" s="24">
        <f t="shared" si="20"/>
      </c>
      <c r="K370" s="24"/>
      <c r="L370" s="24"/>
    </row>
    <row r="371" spans="1:12" s="9" customFormat="1" ht="12.75">
      <c r="A371" s="12" t="s">
        <v>259</v>
      </c>
      <c r="B371" s="10" t="s">
        <v>260</v>
      </c>
      <c r="C371" s="38">
        <v>40099569.87</v>
      </c>
      <c r="D371" s="38">
        <v>44057040</v>
      </c>
      <c r="E371" s="38">
        <v>33595740.42</v>
      </c>
      <c r="F371" s="25">
        <f t="shared" si="21"/>
        <v>83.7807999659723</v>
      </c>
      <c r="G371" s="25">
        <f t="shared" si="22"/>
        <v>76.25510115976924</v>
      </c>
      <c r="H371" s="15">
        <f t="shared" si="23"/>
        <v>-6503829.4499999955</v>
      </c>
      <c r="J371" s="24">
        <f t="shared" si="20"/>
      </c>
      <c r="K371" s="24"/>
      <c r="L371" s="24"/>
    </row>
    <row r="372" spans="1:12" s="9" customFormat="1" ht="12.75">
      <c r="A372" s="13" t="s">
        <v>5</v>
      </c>
      <c r="B372" s="2" t="s">
        <v>6</v>
      </c>
      <c r="C372" s="39">
        <v>39747708.82</v>
      </c>
      <c r="D372" s="39">
        <v>43235981</v>
      </c>
      <c r="E372" s="39">
        <v>33222202.69</v>
      </c>
      <c r="F372" s="27">
        <f t="shared" si="21"/>
        <v>83.58268608751473</v>
      </c>
      <c r="G372" s="27">
        <f t="shared" si="22"/>
        <v>76.83924805591899</v>
      </c>
      <c r="H372" s="14">
        <f t="shared" si="23"/>
        <v>-6525506.129999999</v>
      </c>
      <c r="J372" s="24">
        <f t="shared" si="20"/>
      </c>
      <c r="K372" s="24"/>
      <c r="L372" s="24"/>
    </row>
    <row r="373" spans="1:12" ht="12.75">
      <c r="A373" s="13" t="s">
        <v>7</v>
      </c>
      <c r="B373" s="2" t="s">
        <v>8</v>
      </c>
      <c r="C373" s="39">
        <v>351861.05</v>
      </c>
      <c r="D373" s="39">
        <v>821059</v>
      </c>
      <c r="E373" s="39">
        <v>373537.73</v>
      </c>
      <c r="F373" s="27">
        <f t="shared" si="21"/>
        <v>106.16057958105904</v>
      </c>
      <c r="G373" s="27">
        <f t="shared" si="22"/>
        <v>45.494627060905486</v>
      </c>
      <c r="H373" s="14">
        <f t="shared" si="23"/>
        <v>21676.679999999993</v>
      </c>
      <c r="J373" s="24">
        <f t="shared" si="20"/>
      </c>
      <c r="K373" s="24"/>
      <c r="L373" s="24"/>
    </row>
    <row r="374" spans="1:12" ht="12.75">
      <c r="A374" s="12" t="s">
        <v>261</v>
      </c>
      <c r="B374" s="10" t="s">
        <v>262</v>
      </c>
      <c r="C374" s="38">
        <v>269605114.96</v>
      </c>
      <c r="D374" s="38">
        <v>289458841</v>
      </c>
      <c r="E374" s="38">
        <v>259991466.95</v>
      </c>
      <c r="F374" s="25">
        <f t="shared" si="21"/>
        <v>96.43417447349754</v>
      </c>
      <c r="G374" s="25">
        <f t="shared" si="22"/>
        <v>89.81983968836522</v>
      </c>
      <c r="H374" s="15">
        <f t="shared" si="23"/>
        <v>-9613648.00999999</v>
      </c>
      <c r="J374" s="24">
        <f t="shared" si="20"/>
      </c>
      <c r="K374" s="24"/>
      <c r="L374" s="24"/>
    </row>
    <row r="375" spans="1:12" s="9" customFormat="1" ht="12.75">
      <c r="A375" s="13" t="s">
        <v>5</v>
      </c>
      <c r="B375" s="2" t="s">
        <v>6</v>
      </c>
      <c r="C375" s="39">
        <v>268906591</v>
      </c>
      <c r="D375" s="39">
        <v>288277711</v>
      </c>
      <c r="E375" s="39">
        <v>259094219.51</v>
      </c>
      <c r="F375" s="27">
        <f t="shared" si="21"/>
        <v>96.35101116208787</v>
      </c>
      <c r="G375" s="27">
        <f t="shared" si="22"/>
        <v>89.87660496235867</v>
      </c>
      <c r="H375" s="14">
        <f t="shared" si="23"/>
        <v>-9812371.49000001</v>
      </c>
      <c r="J375" s="24">
        <f t="shared" si="20"/>
      </c>
      <c r="K375" s="24"/>
      <c r="L375" s="24"/>
    </row>
    <row r="376" spans="1:12" ht="12.75">
      <c r="A376" s="13" t="s">
        <v>7</v>
      </c>
      <c r="B376" s="2" t="s">
        <v>8</v>
      </c>
      <c r="C376" s="39">
        <v>698523.96</v>
      </c>
      <c r="D376" s="39">
        <v>1181130</v>
      </c>
      <c r="E376" s="39">
        <v>897247.44</v>
      </c>
      <c r="F376" s="27">
        <f t="shared" si="21"/>
        <v>128.44905706598811</v>
      </c>
      <c r="G376" s="27">
        <f t="shared" si="22"/>
        <v>75.96517233496736</v>
      </c>
      <c r="H376" s="14">
        <f t="shared" si="23"/>
        <v>198723.47999999998</v>
      </c>
      <c r="J376" s="24">
        <f t="shared" si="20"/>
      </c>
      <c r="K376" s="24"/>
      <c r="L376" s="24"/>
    </row>
    <row r="377" spans="1:12" ht="12.75">
      <c r="A377" s="12" t="s">
        <v>263</v>
      </c>
      <c r="B377" s="10" t="s">
        <v>264</v>
      </c>
      <c r="C377" s="38">
        <v>3056639.08</v>
      </c>
      <c r="D377" s="38">
        <v>5847156</v>
      </c>
      <c r="E377" s="38">
        <v>3226618.37</v>
      </c>
      <c r="F377" s="25">
        <f t="shared" si="21"/>
        <v>105.56098661147786</v>
      </c>
      <c r="G377" s="25">
        <f t="shared" si="22"/>
        <v>55.18269685296578</v>
      </c>
      <c r="H377" s="15">
        <f t="shared" si="23"/>
        <v>169979.29000000004</v>
      </c>
      <c r="J377" s="24">
        <f t="shared" si="20"/>
      </c>
      <c r="K377" s="24"/>
      <c r="L377" s="24"/>
    </row>
    <row r="378" spans="1:12" s="9" customFormat="1" ht="12.75">
      <c r="A378" s="13" t="s">
        <v>5</v>
      </c>
      <c r="B378" s="2" t="s">
        <v>6</v>
      </c>
      <c r="C378" s="39">
        <v>2959651.28</v>
      </c>
      <c r="D378" s="39">
        <v>5722956</v>
      </c>
      <c r="E378" s="39">
        <v>3106171.02</v>
      </c>
      <c r="F378" s="27">
        <f t="shared" si="21"/>
        <v>104.95057444740586</v>
      </c>
      <c r="G378" s="27">
        <f t="shared" si="22"/>
        <v>54.27564042078954</v>
      </c>
      <c r="H378" s="14">
        <f t="shared" si="23"/>
        <v>146519.74000000022</v>
      </c>
      <c r="J378" s="24">
        <f t="shared" si="20"/>
      </c>
      <c r="K378" s="24"/>
      <c r="L378" s="24"/>
    </row>
    <row r="379" spans="1:12" ht="12.75">
      <c r="A379" s="13" t="s">
        <v>7</v>
      </c>
      <c r="B379" s="2" t="s">
        <v>8</v>
      </c>
      <c r="C379" s="39">
        <v>96987.8</v>
      </c>
      <c r="D379" s="39">
        <v>124200</v>
      </c>
      <c r="E379" s="39">
        <v>120447.35</v>
      </c>
      <c r="F379" s="27">
        <f t="shared" si="21"/>
        <v>124.18814531312185</v>
      </c>
      <c r="G379" s="27">
        <f t="shared" si="22"/>
        <v>96.9785426731079</v>
      </c>
      <c r="H379" s="14">
        <f t="shared" si="23"/>
        <v>23459.550000000003</v>
      </c>
      <c r="J379" s="24">
        <f t="shared" si="20"/>
      </c>
      <c r="K379" s="24"/>
      <c r="L379" s="24"/>
    </row>
    <row r="380" spans="1:12" ht="12.75">
      <c r="A380" s="11" t="s">
        <v>265</v>
      </c>
      <c r="B380" s="8" t="s">
        <v>266</v>
      </c>
      <c r="C380" s="38">
        <v>21709952127.97</v>
      </c>
      <c r="D380" s="38">
        <v>23860784975</v>
      </c>
      <c r="E380" s="38">
        <v>21154703839.07</v>
      </c>
      <c r="F380" s="25">
        <f t="shared" si="21"/>
        <v>97.4424250886088</v>
      </c>
      <c r="G380" s="25">
        <f t="shared" si="22"/>
        <v>88.65887631624324</v>
      </c>
      <c r="H380" s="15">
        <f t="shared" si="23"/>
        <v>-555248288.9000015</v>
      </c>
      <c r="J380" s="24">
        <f t="shared" si="20"/>
      </c>
      <c r="K380" s="24"/>
      <c r="L380" s="24"/>
    </row>
    <row r="381" spans="1:12" s="9" customFormat="1" ht="12.75">
      <c r="A381" s="12" t="s">
        <v>267</v>
      </c>
      <c r="B381" s="10" t="s">
        <v>268</v>
      </c>
      <c r="C381" s="38">
        <v>489226840.37</v>
      </c>
      <c r="D381" s="38">
        <v>722389443</v>
      </c>
      <c r="E381" s="38">
        <v>506202514.08</v>
      </c>
      <c r="F381" s="25">
        <f t="shared" si="21"/>
        <v>103.46989827809965</v>
      </c>
      <c r="G381" s="25">
        <f t="shared" si="22"/>
        <v>70.07335433610426</v>
      </c>
      <c r="H381" s="15">
        <f t="shared" si="23"/>
        <v>16975673.70999998</v>
      </c>
      <c r="J381" s="24">
        <f t="shared" si="20"/>
      </c>
      <c r="K381" s="24"/>
      <c r="L381" s="24"/>
    </row>
    <row r="382" spans="1:12" s="9" customFormat="1" ht="12.75">
      <c r="A382" s="13" t="s">
        <v>5</v>
      </c>
      <c r="B382" s="2" t="s">
        <v>6</v>
      </c>
      <c r="C382" s="39">
        <v>211606617.62</v>
      </c>
      <c r="D382" s="39">
        <v>293339556</v>
      </c>
      <c r="E382" s="39">
        <v>200453695.92</v>
      </c>
      <c r="F382" s="27">
        <f t="shared" si="21"/>
        <v>94.72940788646399</v>
      </c>
      <c r="G382" s="27">
        <f t="shared" si="22"/>
        <v>68.33503761081577</v>
      </c>
      <c r="H382" s="14">
        <f t="shared" si="23"/>
        <v>-11152921.700000018</v>
      </c>
      <c r="J382" s="24">
        <f t="shared" si="20"/>
      </c>
      <c r="K382" s="24"/>
      <c r="L382" s="24"/>
    </row>
    <row r="383" spans="1:12" ht="12.75">
      <c r="A383" s="13" t="s">
        <v>7</v>
      </c>
      <c r="B383" s="2" t="s">
        <v>8</v>
      </c>
      <c r="C383" s="39">
        <v>277620222.75</v>
      </c>
      <c r="D383" s="39">
        <v>429049887</v>
      </c>
      <c r="E383" s="39">
        <v>305748818.16</v>
      </c>
      <c r="F383" s="27">
        <f t="shared" si="21"/>
        <v>110.13204122213031</v>
      </c>
      <c r="G383" s="27">
        <f t="shared" si="22"/>
        <v>71.26183397876062</v>
      </c>
      <c r="H383" s="14">
        <f t="shared" si="23"/>
        <v>28128595.410000026</v>
      </c>
      <c r="J383" s="24">
        <f t="shared" si="20"/>
      </c>
      <c r="K383" s="24"/>
      <c r="L383" s="24"/>
    </row>
    <row r="384" spans="1:12" ht="12.75">
      <c r="A384" s="12" t="s">
        <v>269</v>
      </c>
      <c r="B384" s="10" t="s">
        <v>270</v>
      </c>
      <c r="C384" s="38">
        <v>21220725287.6</v>
      </c>
      <c r="D384" s="38">
        <v>23138395532</v>
      </c>
      <c r="E384" s="38">
        <v>20648501324.99</v>
      </c>
      <c r="F384" s="25">
        <f t="shared" si="21"/>
        <v>97.30346651749755</v>
      </c>
      <c r="G384" s="25">
        <f t="shared" si="22"/>
        <v>89.23912332829424</v>
      </c>
      <c r="H384" s="15">
        <f t="shared" si="23"/>
        <v>-572223962.6099968</v>
      </c>
      <c r="J384" s="24">
        <f t="shared" si="20"/>
      </c>
      <c r="K384" s="24"/>
      <c r="L384" s="24"/>
    </row>
    <row r="385" spans="1:12" s="9" customFormat="1" ht="12.75">
      <c r="A385" s="13" t="s">
        <v>5</v>
      </c>
      <c r="B385" s="2" t="s">
        <v>6</v>
      </c>
      <c r="C385" s="39">
        <v>21211275460.97</v>
      </c>
      <c r="D385" s="39">
        <v>23104644874</v>
      </c>
      <c r="E385" s="39">
        <v>20629846505.59</v>
      </c>
      <c r="F385" s="27">
        <f t="shared" si="21"/>
        <v>97.258868489781</v>
      </c>
      <c r="G385" s="27">
        <f t="shared" si="22"/>
        <v>89.28874093539984</v>
      </c>
      <c r="H385" s="14">
        <f t="shared" si="23"/>
        <v>-581428955.3800011</v>
      </c>
      <c r="J385" s="24">
        <f t="shared" si="20"/>
      </c>
      <c r="K385" s="24"/>
      <c r="L385" s="24"/>
    </row>
    <row r="386" spans="1:12" ht="12.75">
      <c r="A386" s="13" t="s">
        <v>7</v>
      </c>
      <c r="B386" s="2" t="s">
        <v>8</v>
      </c>
      <c r="C386" s="39">
        <v>9449826.63</v>
      </c>
      <c r="D386" s="39">
        <v>33750658</v>
      </c>
      <c r="E386" s="39">
        <v>18654819.4</v>
      </c>
      <c r="F386" s="27">
        <f t="shared" si="21"/>
        <v>197.4091179702415</v>
      </c>
      <c r="G386" s="27">
        <f t="shared" si="22"/>
        <v>55.27246135467936</v>
      </c>
      <c r="H386" s="14">
        <f t="shared" si="23"/>
        <v>9204992.769999998</v>
      </c>
      <c r="J386" s="24">
        <f aca="true" t="shared" si="24" ref="J386:J449">IF(E386&lt;0,"!!!!!!","")</f>
      </c>
      <c r="K386" s="24"/>
      <c r="L386" s="24"/>
    </row>
    <row r="387" spans="1:12" ht="12.75">
      <c r="A387" s="11" t="s">
        <v>271</v>
      </c>
      <c r="B387" s="8" t="s">
        <v>272</v>
      </c>
      <c r="C387" s="38">
        <v>5614489567.27</v>
      </c>
      <c r="D387" s="38">
        <v>6175298299</v>
      </c>
      <c r="E387" s="38">
        <v>5548693335.44</v>
      </c>
      <c r="F387" s="25">
        <f t="shared" si="21"/>
        <v>98.82809949076112</v>
      </c>
      <c r="G387" s="25">
        <f t="shared" si="22"/>
        <v>89.85304137192092</v>
      </c>
      <c r="H387" s="15">
        <f t="shared" si="23"/>
        <v>-65796231.83000088</v>
      </c>
      <c r="J387" s="24">
        <f t="shared" si="24"/>
      </c>
      <c r="K387" s="24"/>
      <c r="L387" s="24"/>
    </row>
    <row r="388" spans="1:12" s="9" customFormat="1" ht="12.75">
      <c r="A388" s="12" t="s">
        <v>273</v>
      </c>
      <c r="B388" s="10" t="s">
        <v>274</v>
      </c>
      <c r="C388" s="38">
        <v>3055163210.85</v>
      </c>
      <c r="D388" s="38">
        <v>3179401026</v>
      </c>
      <c r="E388" s="38">
        <v>2971018748.64</v>
      </c>
      <c r="F388" s="25">
        <f t="shared" si="21"/>
        <v>97.24582759077576</v>
      </c>
      <c r="G388" s="25">
        <f t="shared" si="22"/>
        <v>93.44586368136876</v>
      </c>
      <c r="H388" s="15">
        <f t="shared" si="23"/>
        <v>-84144462.21000004</v>
      </c>
      <c r="J388" s="24">
        <f t="shared" si="24"/>
      </c>
      <c r="K388" s="24"/>
      <c r="L388" s="24"/>
    </row>
    <row r="389" spans="1:12" s="9" customFormat="1" ht="12.75">
      <c r="A389" s="13" t="s">
        <v>5</v>
      </c>
      <c r="B389" s="2" t="s">
        <v>6</v>
      </c>
      <c r="C389" s="39">
        <v>3055073602.57</v>
      </c>
      <c r="D389" s="39">
        <v>3173171376</v>
      </c>
      <c r="E389" s="39">
        <v>2970673519.51</v>
      </c>
      <c r="F389" s="27">
        <f t="shared" si="21"/>
        <v>97.23737971520553</v>
      </c>
      <c r="G389" s="27">
        <f t="shared" si="22"/>
        <v>93.61843933102465</v>
      </c>
      <c r="H389" s="14">
        <f t="shared" si="23"/>
        <v>-84400083.05999994</v>
      </c>
      <c r="J389" s="24">
        <f t="shared" si="24"/>
      </c>
      <c r="K389" s="24"/>
      <c r="L389" s="24"/>
    </row>
    <row r="390" spans="1:12" ht="12.75">
      <c r="A390" s="13" t="s">
        <v>7</v>
      </c>
      <c r="B390" s="2" t="s">
        <v>8</v>
      </c>
      <c r="C390" s="39">
        <v>89608.28</v>
      </c>
      <c r="D390" s="39">
        <v>6229650</v>
      </c>
      <c r="E390" s="39">
        <v>345229.13</v>
      </c>
      <c r="F390" s="27">
        <f t="shared" si="21"/>
        <v>385.26476571138295</v>
      </c>
      <c r="G390" s="27">
        <f t="shared" si="22"/>
        <v>5.541709887393353</v>
      </c>
      <c r="H390" s="14">
        <f t="shared" si="23"/>
        <v>255620.85</v>
      </c>
      <c r="J390" s="24">
        <f t="shared" si="24"/>
      </c>
      <c r="K390" s="24"/>
      <c r="L390" s="24"/>
    </row>
    <row r="391" spans="1:12" ht="12.75">
      <c r="A391" s="12" t="s">
        <v>275</v>
      </c>
      <c r="B391" s="10" t="s">
        <v>276</v>
      </c>
      <c r="C391" s="38">
        <v>2543527315.94</v>
      </c>
      <c r="D391" s="38">
        <v>2995897273</v>
      </c>
      <c r="E391" s="38">
        <v>2577674586.8</v>
      </c>
      <c r="F391" s="25">
        <f t="shared" si="21"/>
        <v>101.34251638053986</v>
      </c>
      <c r="G391" s="25">
        <f t="shared" si="22"/>
        <v>86.04015264578133</v>
      </c>
      <c r="H391" s="15">
        <f t="shared" si="23"/>
        <v>34147270.86000013</v>
      </c>
      <c r="J391" s="24">
        <f t="shared" si="24"/>
      </c>
      <c r="K391" s="24"/>
      <c r="L391" s="24"/>
    </row>
    <row r="392" spans="1:12" s="9" customFormat="1" ht="12.75">
      <c r="A392" s="13" t="s">
        <v>5</v>
      </c>
      <c r="B392" s="2" t="s">
        <v>6</v>
      </c>
      <c r="C392" s="39">
        <v>2538459106.75</v>
      </c>
      <c r="D392" s="39">
        <v>2974567273</v>
      </c>
      <c r="E392" s="39">
        <v>2564521846.25</v>
      </c>
      <c r="F392" s="27">
        <f t="shared" si="21"/>
        <v>101.02671496384153</v>
      </c>
      <c r="G392" s="27">
        <f t="shared" si="22"/>
        <v>86.21495534923812</v>
      </c>
      <c r="H392" s="14">
        <f t="shared" si="23"/>
        <v>26062739.5</v>
      </c>
      <c r="J392" s="24">
        <f t="shared" si="24"/>
      </c>
      <c r="K392" s="24"/>
      <c r="L392" s="24"/>
    </row>
    <row r="393" spans="1:12" ht="12.75">
      <c r="A393" s="13" t="s">
        <v>7</v>
      </c>
      <c r="B393" s="2" t="s">
        <v>8</v>
      </c>
      <c r="C393" s="39">
        <v>5068209.19</v>
      </c>
      <c r="D393" s="39">
        <v>21330000</v>
      </c>
      <c r="E393" s="39">
        <v>13152740.55</v>
      </c>
      <c r="F393" s="27">
        <f t="shared" si="21"/>
        <v>259.51455547556037</v>
      </c>
      <c r="G393" s="27">
        <f t="shared" si="22"/>
        <v>61.663106188466955</v>
      </c>
      <c r="H393" s="14">
        <f t="shared" si="23"/>
        <v>8084531.36</v>
      </c>
      <c r="J393" s="24">
        <f t="shared" si="24"/>
      </c>
      <c r="K393" s="24"/>
      <c r="L393" s="24"/>
    </row>
    <row r="394" spans="1:12" ht="12.75">
      <c r="A394" s="12" t="s">
        <v>277</v>
      </c>
      <c r="B394" s="10" t="s">
        <v>278</v>
      </c>
      <c r="C394" s="38">
        <v>15799040.48</v>
      </c>
      <c r="D394" s="38">
        <v>0</v>
      </c>
      <c r="E394" s="38"/>
      <c r="F394" s="25">
        <f t="shared" si="21"/>
        <v>0</v>
      </c>
      <c r="G394" s="25" t="str">
        <f t="shared" si="22"/>
        <v>x</v>
      </c>
      <c r="H394" s="15">
        <f t="shared" si="23"/>
        <v>-15799040.48</v>
      </c>
      <c r="J394" s="24">
        <f t="shared" si="24"/>
      </c>
      <c r="K394" s="24"/>
      <c r="L394" s="24"/>
    </row>
    <row r="395" spans="1:12" s="9" customFormat="1" ht="12.75">
      <c r="A395" s="13" t="s">
        <v>5</v>
      </c>
      <c r="B395" s="2" t="s">
        <v>6</v>
      </c>
      <c r="C395" s="39">
        <v>15770561.7</v>
      </c>
      <c r="D395" s="39">
        <v>0</v>
      </c>
      <c r="E395" s="39"/>
      <c r="F395" s="27">
        <f t="shared" si="21"/>
        <v>0</v>
      </c>
      <c r="G395" s="27" t="str">
        <f t="shared" si="22"/>
        <v>x</v>
      </c>
      <c r="H395" s="14">
        <f t="shared" si="23"/>
        <v>-15770561.7</v>
      </c>
      <c r="J395" s="24">
        <f t="shared" si="24"/>
      </c>
      <c r="K395" s="24"/>
      <c r="L395" s="24"/>
    </row>
    <row r="396" spans="1:12" s="9" customFormat="1" ht="12.75">
      <c r="A396" s="13" t="s">
        <v>7</v>
      </c>
      <c r="B396" s="2" t="s">
        <v>8</v>
      </c>
      <c r="C396" s="39">
        <v>28478.78</v>
      </c>
      <c r="D396" s="39">
        <v>0</v>
      </c>
      <c r="E396" s="39"/>
      <c r="F396" s="27">
        <f>IF(C396=0,"x",E396/C396*100)</f>
        <v>0</v>
      </c>
      <c r="G396" s="27" t="str">
        <f>IF(D396=0,"x",E396/D396*100)</f>
        <v>x</v>
      </c>
      <c r="H396" s="14">
        <f t="shared" si="23"/>
        <v>-28478.78</v>
      </c>
      <c r="J396" s="24">
        <f t="shared" si="24"/>
      </c>
      <c r="K396" s="24"/>
      <c r="L396" s="24"/>
    </row>
    <row r="397" spans="1:12" ht="12.75">
      <c r="A397" s="11" t="s">
        <v>279</v>
      </c>
      <c r="B397" s="8" t="s">
        <v>280</v>
      </c>
      <c r="C397" s="38">
        <v>48737142.78</v>
      </c>
      <c r="D397" s="38">
        <v>52521993</v>
      </c>
      <c r="E397" s="38">
        <v>48701569.79</v>
      </c>
      <c r="F397" s="25">
        <f t="shared" si="21"/>
        <v>99.92701051401274</v>
      </c>
      <c r="G397" s="25">
        <f t="shared" si="22"/>
        <v>92.72605057085323</v>
      </c>
      <c r="H397" s="15">
        <f t="shared" si="23"/>
        <v>-35572.990000002086</v>
      </c>
      <c r="J397" s="24">
        <f t="shared" si="24"/>
      </c>
      <c r="K397" s="24"/>
      <c r="L397" s="24"/>
    </row>
    <row r="398" spans="1:12" s="9" customFormat="1" ht="12.75">
      <c r="A398" s="12" t="s">
        <v>281</v>
      </c>
      <c r="B398" s="10" t="s">
        <v>282</v>
      </c>
      <c r="C398" s="38">
        <v>48737142.78</v>
      </c>
      <c r="D398" s="38">
        <v>52521993</v>
      </c>
      <c r="E398" s="38">
        <v>48701569.79</v>
      </c>
      <c r="F398" s="25">
        <f t="shared" si="21"/>
        <v>99.92701051401274</v>
      </c>
      <c r="G398" s="25">
        <f t="shared" si="22"/>
        <v>92.72605057085323</v>
      </c>
      <c r="H398" s="15">
        <f t="shared" si="23"/>
        <v>-35572.990000002086</v>
      </c>
      <c r="J398" s="24">
        <f t="shared" si="24"/>
      </c>
      <c r="K398" s="24"/>
      <c r="L398" s="24"/>
    </row>
    <row r="399" spans="1:12" s="9" customFormat="1" ht="12.75">
      <c r="A399" s="13" t="s">
        <v>5</v>
      </c>
      <c r="B399" s="2" t="s">
        <v>6</v>
      </c>
      <c r="C399" s="39">
        <v>48673846.08</v>
      </c>
      <c r="D399" s="39">
        <v>52445493</v>
      </c>
      <c r="E399" s="39">
        <v>48625166.04</v>
      </c>
      <c r="F399" s="27">
        <f t="shared" si="21"/>
        <v>99.8999872746444</v>
      </c>
      <c r="G399" s="27">
        <f t="shared" si="22"/>
        <v>92.71562389546037</v>
      </c>
      <c r="H399" s="14">
        <f t="shared" si="23"/>
        <v>-48680.039999999106</v>
      </c>
      <c r="J399" s="24">
        <f t="shared" si="24"/>
      </c>
      <c r="K399" s="24"/>
      <c r="L399" s="24"/>
    </row>
    <row r="400" spans="1:12" ht="12.75">
      <c r="A400" s="13" t="s">
        <v>7</v>
      </c>
      <c r="B400" s="2" t="s">
        <v>8</v>
      </c>
      <c r="C400" s="39">
        <v>63296.7</v>
      </c>
      <c r="D400" s="39">
        <v>76500</v>
      </c>
      <c r="E400" s="39">
        <v>76403.75</v>
      </c>
      <c r="F400" s="27">
        <f t="shared" si="21"/>
        <v>120.70731965489512</v>
      </c>
      <c r="G400" s="27">
        <f t="shared" si="22"/>
        <v>99.87418300653594</v>
      </c>
      <c r="H400" s="14">
        <f t="shared" si="23"/>
        <v>13107.050000000003</v>
      </c>
      <c r="J400" s="24">
        <f t="shared" si="24"/>
      </c>
      <c r="K400" s="24"/>
      <c r="L400" s="24"/>
    </row>
    <row r="401" spans="1:12" ht="12.75">
      <c r="A401" s="11" t="s">
        <v>283</v>
      </c>
      <c r="B401" s="8" t="s">
        <v>284</v>
      </c>
      <c r="C401" s="38">
        <v>2078260328.58</v>
      </c>
      <c r="D401" s="38">
        <v>2336874750</v>
      </c>
      <c r="E401" s="38">
        <v>2046981949.23</v>
      </c>
      <c r="F401" s="25">
        <f t="shared" si="21"/>
        <v>98.49497298678789</v>
      </c>
      <c r="G401" s="25">
        <f t="shared" si="22"/>
        <v>87.59485073943308</v>
      </c>
      <c r="H401" s="15">
        <f t="shared" si="23"/>
        <v>-31278379.349999905</v>
      </c>
      <c r="J401" s="24">
        <f t="shared" si="24"/>
      </c>
      <c r="K401" s="24"/>
      <c r="L401" s="24"/>
    </row>
    <row r="402" spans="1:12" s="9" customFormat="1" ht="12.75">
      <c r="A402" s="12" t="s">
        <v>285</v>
      </c>
      <c r="B402" s="10" t="s">
        <v>286</v>
      </c>
      <c r="C402" s="38">
        <v>228815977.2</v>
      </c>
      <c r="D402" s="38">
        <v>332484700</v>
      </c>
      <c r="E402" s="38">
        <v>237532494.11</v>
      </c>
      <c r="F402" s="25">
        <f t="shared" si="21"/>
        <v>103.80940046961022</v>
      </c>
      <c r="G402" s="25">
        <f t="shared" si="22"/>
        <v>71.44163148259153</v>
      </c>
      <c r="H402" s="15">
        <f t="shared" si="23"/>
        <v>8716516.910000026</v>
      </c>
      <c r="J402" s="24">
        <f t="shared" si="24"/>
      </c>
      <c r="K402" s="24"/>
      <c r="L402" s="24"/>
    </row>
    <row r="403" spans="1:12" s="9" customFormat="1" ht="12.75">
      <c r="A403" s="13" t="s">
        <v>5</v>
      </c>
      <c r="B403" s="2" t="s">
        <v>6</v>
      </c>
      <c r="C403" s="39">
        <v>200076139.8</v>
      </c>
      <c r="D403" s="39">
        <v>266817222</v>
      </c>
      <c r="E403" s="39">
        <v>198532500.46</v>
      </c>
      <c r="F403" s="27">
        <f t="shared" si="21"/>
        <v>99.22847404915795</v>
      </c>
      <c r="G403" s="27">
        <f t="shared" si="22"/>
        <v>74.40767839941007</v>
      </c>
      <c r="H403" s="14">
        <f t="shared" si="23"/>
        <v>-1543639.3400000036</v>
      </c>
      <c r="J403" s="24">
        <f t="shared" si="24"/>
      </c>
      <c r="K403" s="24"/>
      <c r="L403" s="24"/>
    </row>
    <row r="404" spans="1:12" ht="12.75">
      <c r="A404" s="13" t="s">
        <v>7</v>
      </c>
      <c r="B404" s="2" t="s">
        <v>8</v>
      </c>
      <c r="C404" s="39">
        <v>28739837.4</v>
      </c>
      <c r="D404" s="39">
        <v>65667478</v>
      </c>
      <c r="E404" s="39">
        <v>38999993.65</v>
      </c>
      <c r="F404" s="27">
        <f t="shared" si="21"/>
        <v>135.70011934027158</v>
      </c>
      <c r="G404" s="27">
        <f t="shared" si="22"/>
        <v>59.39011948958965</v>
      </c>
      <c r="H404" s="14">
        <f t="shared" si="23"/>
        <v>10260156.25</v>
      </c>
      <c r="J404" s="24">
        <f t="shared" si="24"/>
      </c>
      <c r="K404" s="24"/>
      <c r="L404" s="24"/>
    </row>
    <row r="405" spans="1:12" ht="12.75">
      <c r="A405" s="12" t="s">
        <v>287</v>
      </c>
      <c r="B405" s="10" t="s">
        <v>288</v>
      </c>
      <c r="C405" s="38">
        <v>5096685.34</v>
      </c>
      <c r="D405" s="38">
        <v>5757300</v>
      </c>
      <c r="E405" s="38">
        <v>4554699.67</v>
      </c>
      <c r="F405" s="25">
        <f t="shared" si="21"/>
        <v>89.36591855600017</v>
      </c>
      <c r="G405" s="25">
        <f t="shared" si="22"/>
        <v>79.11173067236378</v>
      </c>
      <c r="H405" s="15">
        <f t="shared" si="23"/>
        <v>-541985.6699999999</v>
      </c>
      <c r="J405" s="24">
        <f t="shared" si="24"/>
      </c>
      <c r="K405" s="24"/>
      <c r="L405" s="24"/>
    </row>
    <row r="406" spans="1:12" s="9" customFormat="1" ht="12.75">
      <c r="A406" s="13" t="s">
        <v>5</v>
      </c>
      <c r="B406" s="2" t="s">
        <v>6</v>
      </c>
      <c r="C406" s="39">
        <v>5056842.45</v>
      </c>
      <c r="D406" s="39">
        <v>5732300</v>
      </c>
      <c r="E406" s="39">
        <v>4548814.38</v>
      </c>
      <c r="F406" s="27">
        <f t="shared" si="21"/>
        <v>89.95365042468349</v>
      </c>
      <c r="G406" s="27">
        <f t="shared" si="22"/>
        <v>79.35408788793329</v>
      </c>
      <c r="H406" s="14">
        <f t="shared" si="23"/>
        <v>-508028.0700000003</v>
      </c>
      <c r="J406" s="24">
        <f t="shared" si="24"/>
      </c>
      <c r="K406" s="24"/>
      <c r="L406" s="24"/>
    </row>
    <row r="407" spans="1:12" ht="12.75">
      <c r="A407" s="13" t="s">
        <v>7</v>
      </c>
      <c r="B407" s="2" t="s">
        <v>8</v>
      </c>
      <c r="C407" s="39">
        <v>39842.89</v>
      </c>
      <c r="D407" s="39">
        <v>25000</v>
      </c>
      <c r="E407" s="39">
        <v>5885.29</v>
      </c>
      <c r="F407" s="27">
        <f t="shared" si="21"/>
        <v>14.771242748706232</v>
      </c>
      <c r="G407" s="27">
        <f t="shared" si="22"/>
        <v>23.54116</v>
      </c>
      <c r="H407" s="14">
        <f t="shared" si="23"/>
        <v>-33957.6</v>
      </c>
      <c r="J407" s="24">
        <f t="shared" si="24"/>
      </c>
      <c r="K407" s="24"/>
      <c r="L407" s="24"/>
    </row>
    <row r="408" spans="1:12" ht="12.75">
      <c r="A408" s="12" t="s">
        <v>289</v>
      </c>
      <c r="B408" s="10" t="s">
        <v>290</v>
      </c>
      <c r="C408" s="38">
        <v>430273767.79</v>
      </c>
      <c r="D408" s="38">
        <v>479666900</v>
      </c>
      <c r="E408" s="38">
        <v>435857036.55</v>
      </c>
      <c r="F408" s="25">
        <f t="shared" si="21"/>
        <v>101.29760844791377</v>
      </c>
      <c r="G408" s="25">
        <f t="shared" si="22"/>
        <v>90.8666069203441</v>
      </c>
      <c r="H408" s="15">
        <f t="shared" si="23"/>
        <v>5583268.75999999</v>
      </c>
      <c r="J408" s="24">
        <f t="shared" si="24"/>
      </c>
      <c r="K408" s="24"/>
      <c r="L408" s="24"/>
    </row>
    <row r="409" spans="1:12" s="9" customFormat="1" ht="12.75">
      <c r="A409" s="13" t="s">
        <v>5</v>
      </c>
      <c r="B409" s="2" t="s">
        <v>6</v>
      </c>
      <c r="C409" s="39">
        <v>430273767.79</v>
      </c>
      <c r="D409" s="39">
        <v>479666900</v>
      </c>
      <c r="E409" s="39">
        <v>435857036.55</v>
      </c>
      <c r="F409" s="27">
        <f t="shared" si="21"/>
        <v>101.29760844791377</v>
      </c>
      <c r="G409" s="27">
        <f t="shared" si="22"/>
        <v>90.8666069203441</v>
      </c>
      <c r="H409" s="14">
        <f t="shared" si="23"/>
        <v>5583268.75999999</v>
      </c>
      <c r="J409" s="24">
        <f t="shared" si="24"/>
      </c>
      <c r="K409" s="24"/>
      <c r="L409" s="24"/>
    </row>
    <row r="410" spans="1:12" ht="12.75">
      <c r="A410" s="12" t="s">
        <v>291</v>
      </c>
      <c r="B410" s="10" t="s">
        <v>292</v>
      </c>
      <c r="C410" s="38">
        <v>26364249.09</v>
      </c>
      <c r="D410" s="38">
        <v>29504000</v>
      </c>
      <c r="E410" s="38">
        <v>26747991.92</v>
      </c>
      <c r="F410" s="25">
        <f t="shared" si="21"/>
        <v>101.45554242296078</v>
      </c>
      <c r="G410" s="25">
        <f t="shared" si="22"/>
        <v>90.65886632321042</v>
      </c>
      <c r="H410" s="15">
        <f t="shared" si="23"/>
        <v>383742.83000000194</v>
      </c>
      <c r="J410" s="24">
        <f t="shared" si="24"/>
      </c>
      <c r="K410" s="24"/>
      <c r="L410" s="24"/>
    </row>
    <row r="411" spans="1:12" s="9" customFormat="1" ht="12.75">
      <c r="A411" s="13" t="s">
        <v>5</v>
      </c>
      <c r="B411" s="2" t="s">
        <v>6</v>
      </c>
      <c r="C411" s="39">
        <v>26364249.09</v>
      </c>
      <c r="D411" s="39">
        <v>29504000</v>
      </c>
      <c r="E411" s="39">
        <v>26747991.92</v>
      </c>
      <c r="F411" s="27">
        <f t="shared" si="21"/>
        <v>101.45554242296078</v>
      </c>
      <c r="G411" s="27">
        <f t="shared" si="22"/>
        <v>90.65886632321042</v>
      </c>
      <c r="H411" s="14">
        <f t="shared" si="23"/>
        <v>383742.83000000194</v>
      </c>
      <c r="J411" s="24">
        <f t="shared" si="24"/>
      </c>
      <c r="K411" s="24"/>
      <c r="L411" s="24"/>
    </row>
    <row r="412" spans="1:12" ht="12.75">
      <c r="A412" s="12" t="s">
        <v>293</v>
      </c>
      <c r="B412" s="10" t="s">
        <v>294</v>
      </c>
      <c r="C412" s="38">
        <v>17230416.25</v>
      </c>
      <c r="D412" s="38">
        <v>19394300</v>
      </c>
      <c r="E412" s="38">
        <v>16472124.99</v>
      </c>
      <c r="F412" s="25">
        <f aca="true" t="shared" si="25" ref="F412:F473">IF(C412=0,"x",E412/C412*100)</f>
        <v>95.59911235458401</v>
      </c>
      <c r="G412" s="25">
        <f aca="true" t="shared" si="26" ref="G412:G474">IF(D412=0,"x",E412/D412*100)</f>
        <v>84.93281526015376</v>
      </c>
      <c r="H412" s="15">
        <f aca="true" t="shared" si="27" ref="H412:H473">+E412-C412</f>
        <v>-758291.2599999998</v>
      </c>
      <c r="J412" s="24">
        <f t="shared" si="24"/>
      </c>
      <c r="K412" s="24"/>
      <c r="L412" s="24"/>
    </row>
    <row r="413" spans="1:12" s="9" customFormat="1" ht="12.75">
      <c r="A413" s="13" t="s">
        <v>5</v>
      </c>
      <c r="B413" s="2" t="s">
        <v>6</v>
      </c>
      <c r="C413" s="39">
        <v>17230416.25</v>
      </c>
      <c r="D413" s="39">
        <v>19394300</v>
      </c>
      <c r="E413" s="39">
        <v>16472124.99</v>
      </c>
      <c r="F413" s="27">
        <f t="shared" si="25"/>
        <v>95.59911235458401</v>
      </c>
      <c r="G413" s="27">
        <f t="shared" si="26"/>
        <v>84.93281526015376</v>
      </c>
      <c r="H413" s="14">
        <f t="shared" si="27"/>
        <v>-758291.2599999998</v>
      </c>
      <c r="J413" s="24">
        <f t="shared" si="24"/>
      </c>
      <c r="K413" s="24"/>
      <c r="L413" s="24"/>
    </row>
    <row r="414" spans="1:12" ht="12.75">
      <c r="A414" s="12" t="s">
        <v>295</v>
      </c>
      <c r="B414" s="10" t="s">
        <v>296</v>
      </c>
      <c r="C414" s="38">
        <v>19528501.41</v>
      </c>
      <c r="D414" s="38">
        <v>19183200</v>
      </c>
      <c r="E414" s="38">
        <v>16464054.62</v>
      </c>
      <c r="F414" s="25">
        <f t="shared" si="25"/>
        <v>84.3078241096842</v>
      </c>
      <c r="G414" s="25">
        <f t="shared" si="26"/>
        <v>85.82538168814379</v>
      </c>
      <c r="H414" s="15">
        <f t="shared" si="27"/>
        <v>-3064446.790000001</v>
      </c>
      <c r="J414" s="24">
        <f t="shared" si="24"/>
      </c>
      <c r="K414" s="24"/>
      <c r="L414" s="24"/>
    </row>
    <row r="415" spans="1:12" s="9" customFormat="1" ht="12.75">
      <c r="A415" s="13" t="s">
        <v>5</v>
      </c>
      <c r="B415" s="2" t="s">
        <v>6</v>
      </c>
      <c r="C415" s="39">
        <v>19528501.41</v>
      </c>
      <c r="D415" s="39">
        <v>19183200</v>
      </c>
      <c r="E415" s="39">
        <v>16464054.62</v>
      </c>
      <c r="F415" s="27">
        <f t="shared" si="25"/>
        <v>84.3078241096842</v>
      </c>
      <c r="G415" s="27">
        <f t="shared" si="26"/>
        <v>85.82538168814379</v>
      </c>
      <c r="H415" s="14">
        <f t="shared" si="27"/>
        <v>-3064446.790000001</v>
      </c>
      <c r="J415" s="24">
        <f t="shared" si="24"/>
      </c>
      <c r="K415" s="24"/>
      <c r="L415" s="24"/>
    </row>
    <row r="416" spans="1:12" ht="12.75">
      <c r="A416" s="12" t="s">
        <v>297</v>
      </c>
      <c r="B416" s="10" t="s">
        <v>298</v>
      </c>
      <c r="C416" s="38">
        <v>14533998.18</v>
      </c>
      <c r="D416" s="38">
        <v>16685100</v>
      </c>
      <c r="E416" s="38">
        <v>14071636.57</v>
      </c>
      <c r="F416" s="25">
        <f t="shared" si="25"/>
        <v>96.8187583053626</v>
      </c>
      <c r="G416" s="25">
        <f t="shared" si="26"/>
        <v>84.33654320321725</v>
      </c>
      <c r="H416" s="15">
        <f t="shared" si="27"/>
        <v>-462361.6099999994</v>
      </c>
      <c r="J416" s="24">
        <f t="shared" si="24"/>
      </c>
      <c r="K416" s="24"/>
      <c r="L416" s="24"/>
    </row>
    <row r="417" spans="1:12" s="9" customFormat="1" ht="12.75">
      <c r="A417" s="13" t="s">
        <v>5</v>
      </c>
      <c r="B417" s="2" t="s">
        <v>6</v>
      </c>
      <c r="C417" s="39">
        <v>14533998.18</v>
      </c>
      <c r="D417" s="39">
        <v>16685100</v>
      </c>
      <c r="E417" s="39">
        <v>14071636.57</v>
      </c>
      <c r="F417" s="27">
        <f t="shared" si="25"/>
        <v>96.8187583053626</v>
      </c>
      <c r="G417" s="27">
        <f t="shared" si="26"/>
        <v>84.33654320321725</v>
      </c>
      <c r="H417" s="14">
        <f t="shared" si="27"/>
        <v>-462361.6099999994</v>
      </c>
      <c r="J417" s="24">
        <f t="shared" si="24"/>
      </c>
      <c r="K417" s="24"/>
      <c r="L417" s="24"/>
    </row>
    <row r="418" spans="1:12" ht="12.75">
      <c r="A418" s="12" t="s">
        <v>299</v>
      </c>
      <c r="B418" s="10" t="s">
        <v>300</v>
      </c>
      <c r="C418" s="38">
        <v>17233009.89</v>
      </c>
      <c r="D418" s="38">
        <v>26298200</v>
      </c>
      <c r="E418" s="38">
        <v>24941071.46</v>
      </c>
      <c r="F418" s="25">
        <f t="shared" si="25"/>
        <v>144.72846948502504</v>
      </c>
      <c r="G418" s="25">
        <f t="shared" si="26"/>
        <v>94.83946224456426</v>
      </c>
      <c r="H418" s="15">
        <f t="shared" si="27"/>
        <v>7708061.57</v>
      </c>
      <c r="J418" s="24">
        <f t="shared" si="24"/>
      </c>
      <c r="K418" s="24"/>
      <c r="L418" s="24"/>
    </row>
    <row r="419" spans="1:12" s="9" customFormat="1" ht="12.75">
      <c r="A419" s="13" t="s">
        <v>5</v>
      </c>
      <c r="B419" s="2" t="s">
        <v>6</v>
      </c>
      <c r="C419" s="39">
        <v>17233009.89</v>
      </c>
      <c r="D419" s="39">
        <v>26298200</v>
      </c>
      <c r="E419" s="39">
        <v>24941071.46</v>
      </c>
      <c r="F419" s="27">
        <f t="shared" si="25"/>
        <v>144.72846948502504</v>
      </c>
      <c r="G419" s="27">
        <f t="shared" si="26"/>
        <v>94.83946224456426</v>
      </c>
      <c r="H419" s="14">
        <f t="shared" si="27"/>
        <v>7708061.57</v>
      </c>
      <c r="J419" s="24">
        <f t="shared" si="24"/>
      </c>
      <c r="K419" s="24"/>
      <c r="L419" s="24"/>
    </row>
    <row r="420" spans="1:12" ht="12.75">
      <c r="A420" s="12" t="s">
        <v>301</v>
      </c>
      <c r="B420" s="10" t="s">
        <v>302</v>
      </c>
      <c r="C420" s="38">
        <v>1094154.62</v>
      </c>
      <c r="D420" s="38">
        <v>1347300</v>
      </c>
      <c r="E420" s="38">
        <v>928300</v>
      </c>
      <c r="F420" s="25">
        <f t="shared" si="25"/>
        <v>84.84175664313331</v>
      </c>
      <c r="G420" s="25">
        <f t="shared" si="26"/>
        <v>68.90076449194686</v>
      </c>
      <c r="H420" s="15">
        <f t="shared" si="27"/>
        <v>-165854.6200000001</v>
      </c>
      <c r="J420" s="24">
        <f t="shared" si="24"/>
      </c>
      <c r="K420" s="24"/>
      <c r="L420" s="24"/>
    </row>
    <row r="421" spans="1:12" s="9" customFormat="1" ht="12.75">
      <c r="A421" s="13" t="s">
        <v>5</v>
      </c>
      <c r="B421" s="2" t="s">
        <v>6</v>
      </c>
      <c r="C421" s="39">
        <v>1094154.62</v>
      </c>
      <c r="D421" s="39">
        <v>1347300</v>
      </c>
      <c r="E421" s="39">
        <v>928300</v>
      </c>
      <c r="F421" s="27">
        <f t="shared" si="25"/>
        <v>84.84175664313331</v>
      </c>
      <c r="G421" s="27">
        <f t="shared" si="26"/>
        <v>68.90076449194686</v>
      </c>
      <c r="H421" s="14">
        <f t="shared" si="27"/>
        <v>-165854.6200000001</v>
      </c>
      <c r="J421" s="24">
        <f t="shared" si="24"/>
      </c>
      <c r="K421" s="24"/>
      <c r="L421" s="24"/>
    </row>
    <row r="422" spans="1:12" ht="12.75">
      <c r="A422" s="12" t="s">
        <v>303</v>
      </c>
      <c r="B422" s="10" t="s">
        <v>304</v>
      </c>
      <c r="C422" s="38">
        <v>1534620.96</v>
      </c>
      <c r="D422" s="38">
        <v>1862700</v>
      </c>
      <c r="E422" s="38">
        <v>1418622.21</v>
      </c>
      <c r="F422" s="25">
        <f t="shared" si="25"/>
        <v>92.44121167222947</v>
      </c>
      <c r="G422" s="25">
        <f t="shared" si="26"/>
        <v>76.15945723949106</v>
      </c>
      <c r="H422" s="15">
        <f t="shared" si="27"/>
        <v>-115998.75</v>
      </c>
      <c r="J422" s="24">
        <f t="shared" si="24"/>
      </c>
      <c r="K422" s="24"/>
      <c r="L422" s="24"/>
    </row>
    <row r="423" spans="1:12" s="9" customFormat="1" ht="12.75">
      <c r="A423" s="13" t="s">
        <v>5</v>
      </c>
      <c r="B423" s="2" t="s">
        <v>6</v>
      </c>
      <c r="C423" s="39">
        <v>1534620.96</v>
      </c>
      <c r="D423" s="39">
        <v>1862700</v>
      </c>
      <c r="E423" s="39">
        <v>1418622.21</v>
      </c>
      <c r="F423" s="27">
        <f t="shared" si="25"/>
        <v>92.44121167222947</v>
      </c>
      <c r="G423" s="27">
        <f t="shared" si="26"/>
        <v>76.15945723949106</v>
      </c>
      <c r="H423" s="14">
        <f t="shared" si="27"/>
        <v>-115998.75</v>
      </c>
      <c r="J423" s="24">
        <f t="shared" si="24"/>
      </c>
      <c r="K423" s="24"/>
      <c r="L423" s="24"/>
    </row>
    <row r="424" spans="1:12" ht="12.75">
      <c r="A424" s="12" t="s">
        <v>305</v>
      </c>
      <c r="B424" s="10" t="s">
        <v>306</v>
      </c>
      <c r="C424" s="38">
        <v>21137004.31</v>
      </c>
      <c r="D424" s="38">
        <v>22544000</v>
      </c>
      <c r="E424" s="38">
        <v>20488176.77</v>
      </c>
      <c r="F424" s="25">
        <f t="shared" si="25"/>
        <v>96.93037135024363</v>
      </c>
      <c r="G424" s="25">
        <f t="shared" si="26"/>
        <v>90.88084088892832</v>
      </c>
      <c r="H424" s="15">
        <f t="shared" si="27"/>
        <v>-648827.5399999991</v>
      </c>
      <c r="J424" s="24">
        <f t="shared" si="24"/>
      </c>
      <c r="K424" s="24"/>
      <c r="L424" s="24"/>
    </row>
    <row r="425" spans="1:12" s="9" customFormat="1" ht="12.75">
      <c r="A425" s="13" t="s">
        <v>5</v>
      </c>
      <c r="B425" s="2" t="s">
        <v>6</v>
      </c>
      <c r="C425" s="39">
        <v>21137004.31</v>
      </c>
      <c r="D425" s="39">
        <v>22544000</v>
      </c>
      <c r="E425" s="39">
        <v>20488176.77</v>
      </c>
      <c r="F425" s="27">
        <f t="shared" si="25"/>
        <v>96.93037135024363</v>
      </c>
      <c r="G425" s="27">
        <f t="shared" si="26"/>
        <v>90.88084088892832</v>
      </c>
      <c r="H425" s="14">
        <f t="shared" si="27"/>
        <v>-648827.5399999991</v>
      </c>
      <c r="J425" s="24">
        <f t="shared" si="24"/>
      </c>
      <c r="K425" s="24"/>
      <c r="L425" s="24"/>
    </row>
    <row r="426" spans="1:12" ht="12.75">
      <c r="A426" s="12" t="s">
        <v>307</v>
      </c>
      <c r="B426" s="10" t="s">
        <v>308</v>
      </c>
      <c r="C426" s="38">
        <v>236036035.35</v>
      </c>
      <c r="D426" s="38">
        <v>253417000</v>
      </c>
      <c r="E426" s="38">
        <v>224609236.86</v>
      </c>
      <c r="F426" s="25">
        <f t="shared" si="25"/>
        <v>95.15887543482246</v>
      </c>
      <c r="G426" s="25">
        <f t="shared" si="26"/>
        <v>88.63226889277358</v>
      </c>
      <c r="H426" s="15">
        <f t="shared" si="27"/>
        <v>-11426798.48999998</v>
      </c>
      <c r="J426" s="24">
        <f t="shared" si="24"/>
      </c>
      <c r="K426" s="24"/>
      <c r="L426" s="24"/>
    </row>
    <row r="427" spans="1:12" s="9" customFormat="1" ht="12.75">
      <c r="A427" s="13" t="s">
        <v>5</v>
      </c>
      <c r="B427" s="2" t="s">
        <v>6</v>
      </c>
      <c r="C427" s="39">
        <v>236013035.35</v>
      </c>
      <c r="D427" s="39">
        <v>253374000</v>
      </c>
      <c r="E427" s="39">
        <v>224566236.86</v>
      </c>
      <c r="F427" s="27">
        <f t="shared" si="25"/>
        <v>95.14992954816044</v>
      </c>
      <c r="G427" s="27">
        <f t="shared" si="26"/>
        <v>88.630339679683</v>
      </c>
      <c r="H427" s="14">
        <f t="shared" si="27"/>
        <v>-11446798.48999998</v>
      </c>
      <c r="J427" s="24">
        <f t="shared" si="24"/>
      </c>
      <c r="K427" s="24"/>
      <c r="L427" s="24"/>
    </row>
    <row r="428" spans="1:12" ht="12.75">
      <c r="A428" s="13" t="s">
        <v>7</v>
      </c>
      <c r="B428" s="2" t="s">
        <v>8</v>
      </c>
      <c r="C428" s="39">
        <v>23000</v>
      </c>
      <c r="D428" s="39">
        <v>43000</v>
      </c>
      <c r="E428" s="39">
        <v>43000</v>
      </c>
      <c r="F428" s="27">
        <f t="shared" si="25"/>
        <v>186.95652173913044</v>
      </c>
      <c r="G428" s="27">
        <f t="shared" si="26"/>
        <v>100</v>
      </c>
      <c r="H428" s="14">
        <f t="shared" si="27"/>
        <v>20000</v>
      </c>
      <c r="J428" s="24">
        <f t="shared" si="24"/>
      </c>
      <c r="K428" s="24"/>
      <c r="L428" s="24"/>
    </row>
    <row r="429" spans="1:12" ht="12.75">
      <c r="A429" s="12" t="s">
        <v>309</v>
      </c>
      <c r="B429" s="10" t="s">
        <v>310</v>
      </c>
      <c r="C429" s="38">
        <v>76379442.3</v>
      </c>
      <c r="D429" s="38">
        <v>83466000</v>
      </c>
      <c r="E429" s="38">
        <v>73886530.45</v>
      </c>
      <c r="F429" s="25">
        <f t="shared" si="25"/>
        <v>96.73614813759906</v>
      </c>
      <c r="G429" s="25">
        <f t="shared" si="26"/>
        <v>88.522908070352</v>
      </c>
      <c r="H429" s="15">
        <f t="shared" si="27"/>
        <v>-2492911.849999994</v>
      </c>
      <c r="J429" s="24">
        <f t="shared" si="24"/>
      </c>
      <c r="K429" s="24"/>
      <c r="L429" s="24"/>
    </row>
    <row r="430" spans="1:12" s="9" customFormat="1" ht="12.75">
      <c r="A430" s="13" t="s">
        <v>5</v>
      </c>
      <c r="B430" s="2" t="s">
        <v>6</v>
      </c>
      <c r="C430" s="39">
        <v>76379442.3</v>
      </c>
      <c r="D430" s="39">
        <v>83466000</v>
      </c>
      <c r="E430" s="39">
        <v>73886530.45</v>
      </c>
      <c r="F430" s="27">
        <f t="shared" si="25"/>
        <v>96.73614813759906</v>
      </c>
      <c r="G430" s="27">
        <f t="shared" si="26"/>
        <v>88.522908070352</v>
      </c>
      <c r="H430" s="14">
        <f t="shared" si="27"/>
        <v>-2492911.849999994</v>
      </c>
      <c r="J430" s="24">
        <f t="shared" si="24"/>
      </c>
      <c r="K430" s="24"/>
      <c r="L430" s="24"/>
    </row>
    <row r="431" spans="1:12" ht="12.75">
      <c r="A431" s="12" t="s">
        <v>311</v>
      </c>
      <c r="B431" s="10" t="s">
        <v>312</v>
      </c>
      <c r="C431" s="38">
        <v>78414326.36</v>
      </c>
      <c r="D431" s="38">
        <v>82035000</v>
      </c>
      <c r="E431" s="38">
        <v>72447719.22</v>
      </c>
      <c r="F431" s="25">
        <f t="shared" si="25"/>
        <v>92.3909221478135</v>
      </c>
      <c r="G431" s="25">
        <f t="shared" si="26"/>
        <v>88.31318244651672</v>
      </c>
      <c r="H431" s="15">
        <f t="shared" si="27"/>
        <v>-5966607.140000001</v>
      </c>
      <c r="J431" s="24">
        <f t="shared" si="24"/>
      </c>
      <c r="K431" s="24"/>
      <c r="L431" s="24"/>
    </row>
    <row r="432" spans="1:12" s="9" customFormat="1" ht="12.75">
      <c r="A432" s="13" t="s">
        <v>5</v>
      </c>
      <c r="B432" s="2" t="s">
        <v>6</v>
      </c>
      <c r="C432" s="39">
        <v>78414326.36</v>
      </c>
      <c r="D432" s="39">
        <v>82035000</v>
      </c>
      <c r="E432" s="39">
        <v>72447719.22</v>
      </c>
      <c r="F432" s="27">
        <f t="shared" si="25"/>
        <v>92.3909221478135</v>
      </c>
      <c r="G432" s="27">
        <f t="shared" si="26"/>
        <v>88.31318244651672</v>
      </c>
      <c r="H432" s="14">
        <f t="shared" si="27"/>
        <v>-5966607.140000001</v>
      </c>
      <c r="J432" s="24">
        <f t="shared" si="24"/>
      </c>
      <c r="K432" s="24"/>
      <c r="L432" s="24"/>
    </row>
    <row r="433" spans="1:12" ht="12.75">
      <c r="A433" s="12" t="s">
        <v>313</v>
      </c>
      <c r="B433" s="10" t="s">
        <v>314</v>
      </c>
      <c r="C433" s="38">
        <v>549272709.65</v>
      </c>
      <c r="D433" s="38">
        <v>589450700</v>
      </c>
      <c r="E433" s="38">
        <v>539598765.94</v>
      </c>
      <c r="F433" s="25">
        <f t="shared" si="25"/>
        <v>98.23877219092785</v>
      </c>
      <c r="G433" s="25">
        <f t="shared" si="26"/>
        <v>91.5426457106591</v>
      </c>
      <c r="H433" s="15">
        <f t="shared" si="27"/>
        <v>-9673943.709999919</v>
      </c>
      <c r="J433" s="24">
        <f t="shared" si="24"/>
      </c>
      <c r="K433" s="24"/>
      <c r="L433" s="24"/>
    </row>
    <row r="434" spans="1:12" s="9" customFormat="1" ht="12.75">
      <c r="A434" s="13" t="s">
        <v>5</v>
      </c>
      <c r="B434" s="2" t="s">
        <v>6</v>
      </c>
      <c r="C434" s="39">
        <v>549191311.65</v>
      </c>
      <c r="D434" s="39">
        <v>589330700</v>
      </c>
      <c r="E434" s="39">
        <v>539520283.16</v>
      </c>
      <c r="F434" s="27">
        <f t="shared" si="25"/>
        <v>98.23904197228754</v>
      </c>
      <c r="G434" s="27">
        <f t="shared" si="26"/>
        <v>91.54796842587702</v>
      </c>
      <c r="H434" s="14">
        <f t="shared" si="27"/>
        <v>-9671028.49000001</v>
      </c>
      <c r="J434" s="24">
        <f t="shared" si="24"/>
      </c>
      <c r="K434" s="24"/>
      <c r="L434" s="24"/>
    </row>
    <row r="435" spans="1:12" ht="12.75">
      <c r="A435" s="13" t="s">
        <v>7</v>
      </c>
      <c r="B435" s="2" t="s">
        <v>8</v>
      </c>
      <c r="C435" s="39">
        <v>81398</v>
      </c>
      <c r="D435" s="39">
        <v>120000</v>
      </c>
      <c r="E435" s="39">
        <v>78482.78</v>
      </c>
      <c r="F435" s="27">
        <f t="shared" si="25"/>
        <v>96.41856065259589</v>
      </c>
      <c r="G435" s="27">
        <f t="shared" si="26"/>
        <v>65.40231666666668</v>
      </c>
      <c r="H435" s="14">
        <f t="shared" si="27"/>
        <v>-2915.220000000001</v>
      </c>
      <c r="J435" s="24">
        <f t="shared" si="24"/>
      </c>
      <c r="K435" s="24"/>
      <c r="L435" s="24"/>
    </row>
    <row r="436" spans="1:12" ht="12.75">
      <c r="A436" s="12" t="s">
        <v>315</v>
      </c>
      <c r="B436" s="10" t="s">
        <v>316</v>
      </c>
      <c r="C436" s="38">
        <v>153648054.48</v>
      </c>
      <c r="D436" s="38">
        <v>161926300</v>
      </c>
      <c r="E436" s="38">
        <v>145423134.69</v>
      </c>
      <c r="F436" s="25">
        <f t="shared" si="25"/>
        <v>94.64690925125211</v>
      </c>
      <c r="G436" s="25">
        <f t="shared" si="26"/>
        <v>89.80822429092741</v>
      </c>
      <c r="H436" s="15">
        <f t="shared" si="27"/>
        <v>-8224919.789999992</v>
      </c>
      <c r="J436" s="24">
        <f t="shared" si="24"/>
      </c>
      <c r="K436" s="24"/>
      <c r="L436" s="24"/>
    </row>
    <row r="437" spans="1:12" s="9" customFormat="1" ht="12.75">
      <c r="A437" s="13" t="s">
        <v>5</v>
      </c>
      <c r="B437" s="2" t="s">
        <v>6</v>
      </c>
      <c r="C437" s="39">
        <v>153648054.48</v>
      </c>
      <c r="D437" s="39">
        <v>161926300</v>
      </c>
      <c r="E437" s="39">
        <v>145423134.69</v>
      </c>
      <c r="F437" s="27">
        <f t="shared" si="25"/>
        <v>94.64690925125211</v>
      </c>
      <c r="G437" s="27">
        <f t="shared" si="26"/>
        <v>89.80822429092741</v>
      </c>
      <c r="H437" s="14">
        <f t="shared" si="27"/>
        <v>-8224919.789999992</v>
      </c>
      <c r="J437" s="24">
        <f t="shared" si="24"/>
      </c>
      <c r="K437" s="24"/>
      <c r="L437" s="24"/>
    </row>
    <row r="438" spans="1:12" ht="12.75">
      <c r="A438" s="12" t="s">
        <v>317</v>
      </c>
      <c r="B438" s="10" t="s">
        <v>318</v>
      </c>
      <c r="C438" s="38">
        <v>183302761.32</v>
      </c>
      <c r="D438" s="38">
        <v>191362300</v>
      </c>
      <c r="E438" s="38">
        <v>173143075.38</v>
      </c>
      <c r="F438" s="25">
        <f t="shared" si="25"/>
        <v>94.45742886422546</v>
      </c>
      <c r="G438" s="25">
        <f t="shared" si="26"/>
        <v>90.47919855687353</v>
      </c>
      <c r="H438" s="15">
        <f t="shared" si="27"/>
        <v>-10159685.939999998</v>
      </c>
      <c r="J438" s="24">
        <f t="shared" si="24"/>
      </c>
      <c r="K438" s="24"/>
      <c r="L438" s="24"/>
    </row>
    <row r="439" spans="1:12" s="9" customFormat="1" ht="12.75">
      <c r="A439" s="13" t="s">
        <v>5</v>
      </c>
      <c r="B439" s="2" t="s">
        <v>6</v>
      </c>
      <c r="C439" s="39">
        <v>183274761.32</v>
      </c>
      <c r="D439" s="39">
        <v>191334300</v>
      </c>
      <c r="E439" s="39">
        <v>173115075.38</v>
      </c>
      <c r="F439" s="27">
        <f t="shared" si="25"/>
        <v>94.45658209192204</v>
      </c>
      <c r="G439" s="27">
        <f t="shared" si="26"/>
        <v>90.47780527589669</v>
      </c>
      <c r="H439" s="14">
        <f t="shared" si="27"/>
        <v>-10159685.939999998</v>
      </c>
      <c r="J439" s="24">
        <f t="shared" si="24"/>
      </c>
      <c r="K439" s="24"/>
      <c r="L439" s="24"/>
    </row>
    <row r="440" spans="1:12" ht="12.75">
      <c r="A440" s="13" t="s">
        <v>7</v>
      </c>
      <c r="B440" s="2" t="s">
        <v>8</v>
      </c>
      <c r="C440" s="39">
        <v>28000</v>
      </c>
      <c r="D440" s="39">
        <v>28000</v>
      </c>
      <c r="E440" s="39">
        <v>28000</v>
      </c>
      <c r="F440" s="27">
        <f t="shared" si="25"/>
        <v>100</v>
      </c>
      <c r="G440" s="27">
        <f t="shared" si="26"/>
        <v>100</v>
      </c>
      <c r="H440" s="14">
        <f t="shared" si="27"/>
        <v>0</v>
      </c>
      <c r="J440" s="24">
        <f t="shared" si="24"/>
      </c>
      <c r="K440" s="24"/>
      <c r="L440" s="24"/>
    </row>
    <row r="441" spans="1:12" ht="12.75">
      <c r="A441" s="12" t="s">
        <v>319</v>
      </c>
      <c r="B441" s="10" t="s">
        <v>320</v>
      </c>
      <c r="C441" s="38">
        <v>18364614.08</v>
      </c>
      <c r="D441" s="38">
        <v>20489750</v>
      </c>
      <c r="E441" s="38">
        <v>18397277.82</v>
      </c>
      <c r="F441" s="25">
        <f t="shared" si="25"/>
        <v>100.17786238173976</v>
      </c>
      <c r="G441" s="25">
        <f t="shared" si="26"/>
        <v>89.78771249039154</v>
      </c>
      <c r="H441" s="15">
        <f t="shared" si="27"/>
        <v>32663.740000002086</v>
      </c>
      <c r="J441" s="24">
        <f t="shared" si="24"/>
      </c>
      <c r="K441" s="24"/>
      <c r="L441" s="24"/>
    </row>
    <row r="442" spans="1:12" s="9" customFormat="1" ht="12.75">
      <c r="A442" s="13" t="s">
        <v>5</v>
      </c>
      <c r="B442" s="2" t="s">
        <v>6</v>
      </c>
      <c r="C442" s="39">
        <v>18364614.08</v>
      </c>
      <c r="D442" s="39">
        <v>20489750</v>
      </c>
      <c r="E442" s="39">
        <v>18397277.82</v>
      </c>
      <c r="F442" s="27">
        <f t="shared" si="25"/>
        <v>100.17786238173976</v>
      </c>
      <c r="G442" s="27">
        <f t="shared" si="26"/>
        <v>89.78771249039154</v>
      </c>
      <c r="H442" s="14">
        <f t="shared" si="27"/>
        <v>32663.740000002086</v>
      </c>
      <c r="J442" s="24">
        <f t="shared" si="24"/>
      </c>
      <c r="K442" s="24"/>
      <c r="L442" s="24"/>
    </row>
    <row r="443" spans="1:12" ht="12.75">
      <c r="A443" s="11" t="s">
        <v>321</v>
      </c>
      <c r="B443" s="8" t="s">
        <v>322</v>
      </c>
      <c r="C443" s="38">
        <v>7957575.37</v>
      </c>
      <c r="D443" s="38">
        <v>8904731</v>
      </c>
      <c r="E443" s="38">
        <v>7510026.62</v>
      </c>
      <c r="F443" s="25">
        <f t="shared" si="25"/>
        <v>94.3758151297284</v>
      </c>
      <c r="G443" s="25">
        <f t="shared" si="26"/>
        <v>84.33749003759911</v>
      </c>
      <c r="H443" s="15">
        <f t="shared" si="27"/>
        <v>-447548.75</v>
      </c>
      <c r="J443" s="24">
        <f t="shared" si="24"/>
      </c>
      <c r="K443" s="24"/>
      <c r="L443" s="24"/>
    </row>
    <row r="444" spans="1:12" s="9" customFormat="1" ht="12.75">
      <c r="A444" s="12" t="s">
        <v>323</v>
      </c>
      <c r="B444" s="10" t="s">
        <v>324</v>
      </c>
      <c r="C444" s="38">
        <v>7957575.37</v>
      </c>
      <c r="D444" s="38">
        <v>8904731</v>
      </c>
      <c r="E444" s="38">
        <v>7510026.62</v>
      </c>
      <c r="F444" s="25">
        <f t="shared" si="25"/>
        <v>94.3758151297284</v>
      </c>
      <c r="G444" s="25">
        <f t="shared" si="26"/>
        <v>84.33749003759911</v>
      </c>
      <c r="H444" s="15">
        <f t="shared" si="27"/>
        <v>-447548.75</v>
      </c>
      <c r="J444" s="24">
        <f t="shared" si="24"/>
      </c>
      <c r="K444" s="24"/>
      <c r="L444" s="24"/>
    </row>
    <row r="445" spans="1:12" s="9" customFormat="1" ht="12.75">
      <c r="A445" s="13" t="s">
        <v>5</v>
      </c>
      <c r="B445" s="2" t="s">
        <v>6</v>
      </c>
      <c r="C445" s="39">
        <v>7826591.13</v>
      </c>
      <c r="D445" s="39">
        <v>8849731</v>
      </c>
      <c r="E445" s="39">
        <v>7456863.69</v>
      </c>
      <c r="F445" s="27">
        <f t="shared" si="25"/>
        <v>95.27600926305193</v>
      </c>
      <c r="G445" s="27">
        <f t="shared" si="26"/>
        <v>84.26090793042185</v>
      </c>
      <c r="H445" s="14">
        <f t="shared" si="27"/>
        <v>-369727.4399999995</v>
      </c>
      <c r="J445" s="24">
        <f t="shared" si="24"/>
      </c>
      <c r="K445" s="24"/>
      <c r="L445" s="24"/>
    </row>
    <row r="446" spans="1:12" ht="12.75">
      <c r="A446" s="13" t="s">
        <v>7</v>
      </c>
      <c r="B446" s="2" t="s">
        <v>8</v>
      </c>
      <c r="C446" s="39">
        <v>130984.24</v>
      </c>
      <c r="D446" s="39">
        <v>55000</v>
      </c>
      <c r="E446" s="39">
        <v>53162.93</v>
      </c>
      <c r="F446" s="27">
        <f t="shared" si="25"/>
        <v>40.58727217869875</v>
      </c>
      <c r="G446" s="27">
        <f t="shared" si="26"/>
        <v>96.65987272727273</v>
      </c>
      <c r="H446" s="14">
        <f t="shared" si="27"/>
        <v>-77821.31</v>
      </c>
      <c r="J446" s="24">
        <f t="shared" si="24"/>
      </c>
      <c r="K446" s="24"/>
      <c r="L446" s="24"/>
    </row>
    <row r="447" spans="1:12" ht="12.75">
      <c r="A447" s="11" t="s">
        <v>325</v>
      </c>
      <c r="B447" s="8" t="s">
        <v>326</v>
      </c>
      <c r="C447" s="38">
        <v>4451862.67</v>
      </c>
      <c r="D447" s="38">
        <v>4996538</v>
      </c>
      <c r="E447" s="38">
        <v>4376251.94</v>
      </c>
      <c r="F447" s="25">
        <f t="shared" si="25"/>
        <v>98.30159338675199</v>
      </c>
      <c r="G447" s="25">
        <f t="shared" si="26"/>
        <v>87.58568312699714</v>
      </c>
      <c r="H447" s="15">
        <f t="shared" si="27"/>
        <v>-75610.72999999952</v>
      </c>
      <c r="J447" s="24">
        <f t="shared" si="24"/>
      </c>
      <c r="K447" s="24"/>
      <c r="L447" s="24"/>
    </row>
    <row r="448" spans="1:12" s="9" customFormat="1" ht="12.75">
      <c r="A448" s="12" t="s">
        <v>327</v>
      </c>
      <c r="B448" s="10" t="s">
        <v>328</v>
      </c>
      <c r="C448" s="38">
        <v>4451862.67</v>
      </c>
      <c r="D448" s="38">
        <v>4996538</v>
      </c>
      <c r="E448" s="38">
        <v>4376251.94</v>
      </c>
      <c r="F448" s="25">
        <f t="shared" si="25"/>
        <v>98.30159338675199</v>
      </c>
      <c r="G448" s="25">
        <f t="shared" si="26"/>
        <v>87.58568312699714</v>
      </c>
      <c r="H448" s="15">
        <f t="shared" si="27"/>
        <v>-75610.72999999952</v>
      </c>
      <c r="J448" s="24">
        <f t="shared" si="24"/>
      </c>
      <c r="K448" s="24"/>
      <c r="L448" s="24"/>
    </row>
    <row r="449" spans="1:12" s="9" customFormat="1" ht="12.75">
      <c r="A449" s="13" t="s">
        <v>5</v>
      </c>
      <c r="B449" s="2" t="s">
        <v>6</v>
      </c>
      <c r="C449" s="39">
        <v>4442187.67</v>
      </c>
      <c r="D449" s="39">
        <v>4942838</v>
      </c>
      <c r="E449" s="39">
        <v>4346922.89</v>
      </c>
      <c r="F449" s="27">
        <f t="shared" si="25"/>
        <v>97.85545350451166</v>
      </c>
      <c r="G449" s="27">
        <f t="shared" si="26"/>
        <v>87.94386726815647</v>
      </c>
      <c r="H449" s="14">
        <f t="shared" si="27"/>
        <v>-95264.78000000026</v>
      </c>
      <c r="J449" s="24">
        <f t="shared" si="24"/>
      </c>
      <c r="K449" s="24"/>
      <c r="L449" s="24"/>
    </row>
    <row r="450" spans="1:12" ht="12.75">
      <c r="A450" s="13" t="s">
        <v>7</v>
      </c>
      <c r="B450" s="2" t="s">
        <v>8</v>
      </c>
      <c r="C450" s="39">
        <v>9675</v>
      </c>
      <c r="D450" s="39">
        <v>53700</v>
      </c>
      <c r="E450" s="39">
        <v>29329.05</v>
      </c>
      <c r="F450" s="27">
        <f t="shared" si="25"/>
        <v>303.14263565891474</v>
      </c>
      <c r="G450" s="27">
        <f t="shared" si="26"/>
        <v>54.616480446927376</v>
      </c>
      <c r="H450" s="14">
        <f t="shared" si="27"/>
        <v>19654.05</v>
      </c>
      <c r="J450" s="24">
        <f aca="true" t="shared" si="28" ref="J450:J501">IF(E450&lt;0,"!!!!!!","")</f>
      </c>
      <c r="K450" s="24"/>
      <c r="L450" s="24"/>
    </row>
    <row r="451" spans="1:12" ht="12.75">
      <c r="A451" s="11" t="s">
        <v>329</v>
      </c>
      <c r="B451" s="8" t="s">
        <v>330</v>
      </c>
      <c r="C451" s="38">
        <v>2139111.49</v>
      </c>
      <c r="D451" s="38">
        <v>2529805</v>
      </c>
      <c r="E451" s="38">
        <v>2441701.74</v>
      </c>
      <c r="F451" s="25">
        <f t="shared" si="25"/>
        <v>114.1456044443948</v>
      </c>
      <c r="G451" s="25">
        <f t="shared" si="26"/>
        <v>96.5173892849449</v>
      </c>
      <c r="H451" s="15">
        <f t="shared" si="27"/>
        <v>302590.25</v>
      </c>
      <c r="J451" s="24">
        <f t="shared" si="28"/>
      </c>
      <c r="K451" s="24"/>
      <c r="L451" s="24"/>
    </row>
    <row r="452" spans="1:12" s="9" customFormat="1" ht="12.75">
      <c r="A452" s="12" t="s">
        <v>331</v>
      </c>
      <c r="B452" s="10" t="s">
        <v>332</v>
      </c>
      <c r="C452" s="38">
        <v>2139111.49</v>
      </c>
      <c r="D452" s="38">
        <v>2529805</v>
      </c>
      <c r="E452" s="38">
        <v>2441701.74</v>
      </c>
      <c r="F452" s="25">
        <f t="shared" si="25"/>
        <v>114.1456044443948</v>
      </c>
      <c r="G452" s="25">
        <f t="shared" si="26"/>
        <v>96.5173892849449</v>
      </c>
      <c r="H452" s="15">
        <f t="shared" si="27"/>
        <v>302590.25</v>
      </c>
      <c r="J452" s="24">
        <f t="shared" si="28"/>
      </c>
      <c r="K452" s="24"/>
      <c r="L452" s="24"/>
    </row>
    <row r="453" spans="1:12" s="9" customFormat="1" ht="12.75">
      <c r="A453" s="13" t="s">
        <v>5</v>
      </c>
      <c r="B453" s="2" t="s">
        <v>6</v>
      </c>
      <c r="C453" s="39">
        <v>2137873.99</v>
      </c>
      <c r="D453" s="39">
        <v>2489672</v>
      </c>
      <c r="E453" s="39">
        <v>2425660.19</v>
      </c>
      <c r="F453" s="27">
        <f t="shared" si="25"/>
        <v>113.46132659577377</v>
      </c>
      <c r="G453" s="27">
        <f t="shared" si="26"/>
        <v>97.4289058960377</v>
      </c>
      <c r="H453" s="14">
        <f t="shared" si="27"/>
        <v>287786.1999999997</v>
      </c>
      <c r="J453" s="24">
        <f t="shared" si="28"/>
      </c>
      <c r="K453" s="24"/>
      <c r="L453" s="24"/>
    </row>
    <row r="454" spans="1:12" ht="12.75">
      <c r="A454" s="13" t="s">
        <v>7</v>
      </c>
      <c r="B454" s="2" t="s">
        <v>8</v>
      </c>
      <c r="C454" s="39">
        <v>1237.5</v>
      </c>
      <c r="D454" s="39">
        <v>40133</v>
      </c>
      <c r="E454" s="39">
        <v>16041.55</v>
      </c>
      <c r="F454" s="27">
        <f t="shared" si="25"/>
        <v>1296.2868686868687</v>
      </c>
      <c r="G454" s="27">
        <f t="shared" si="26"/>
        <v>39.97097151969701</v>
      </c>
      <c r="H454" s="14">
        <f t="shared" si="27"/>
        <v>14804.05</v>
      </c>
      <c r="J454" s="24">
        <f t="shared" si="28"/>
      </c>
      <c r="K454" s="24"/>
      <c r="L454" s="24"/>
    </row>
    <row r="455" spans="1:12" ht="12.75">
      <c r="A455" s="11" t="s">
        <v>333</v>
      </c>
      <c r="B455" s="8" t="s">
        <v>334</v>
      </c>
      <c r="C455" s="38">
        <v>2683191.45</v>
      </c>
      <c r="D455" s="38">
        <v>3119337</v>
      </c>
      <c r="E455" s="38">
        <v>2641799.35</v>
      </c>
      <c r="F455" s="25">
        <f t="shared" si="25"/>
        <v>98.45735569856559</v>
      </c>
      <c r="G455" s="25">
        <f t="shared" si="26"/>
        <v>84.69105293849303</v>
      </c>
      <c r="H455" s="15">
        <f t="shared" si="27"/>
        <v>-41392.10000000009</v>
      </c>
      <c r="J455" s="24">
        <f t="shared" si="28"/>
      </c>
      <c r="K455" s="24"/>
      <c r="L455" s="24"/>
    </row>
    <row r="456" spans="1:12" s="9" customFormat="1" ht="12.75">
      <c r="A456" s="12" t="s">
        <v>335</v>
      </c>
      <c r="B456" s="10" t="s">
        <v>336</v>
      </c>
      <c r="C456" s="38">
        <v>2683191.45</v>
      </c>
      <c r="D456" s="38">
        <v>3119337</v>
      </c>
      <c r="E456" s="38">
        <v>2641799.35</v>
      </c>
      <c r="F456" s="25">
        <f t="shared" si="25"/>
        <v>98.45735569856559</v>
      </c>
      <c r="G456" s="25">
        <f t="shared" si="26"/>
        <v>84.69105293849303</v>
      </c>
      <c r="H456" s="15">
        <f t="shared" si="27"/>
        <v>-41392.10000000009</v>
      </c>
      <c r="J456" s="24">
        <f t="shared" si="28"/>
      </c>
      <c r="K456" s="24"/>
      <c r="L456" s="24"/>
    </row>
    <row r="457" spans="1:12" s="9" customFormat="1" ht="12.75">
      <c r="A457" s="13" t="s">
        <v>5</v>
      </c>
      <c r="B457" s="2" t="s">
        <v>6</v>
      </c>
      <c r="C457" s="39">
        <v>2664741.45</v>
      </c>
      <c r="D457" s="39">
        <v>3070337</v>
      </c>
      <c r="E457" s="39">
        <v>2592799.35</v>
      </c>
      <c r="F457" s="27">
        <f t="shared" si="25"/>
        <v>97.30022212849205</v>
      </c>
      <c r="G457" s="27">
        <f t="shared" si="26"/>
        <v>84.44673500009934</v>
      </c>
      <c r="H457" s="14">
        <f t="shared" si="27"/>
        <v>-71942.1000000001</v>
      </c>
      <c r="J457" s="24">
        <f t="shared" si="28"/>
      </c>
      <c r="K457" s="24"/>
      <c r="L457" s="24"/>
    </row>
    <row r="458" spans="1:12" ht="12.75">
      <c r="A458" s="13" t="s">
        <v>7</v>
      </c>
      <c r="B458" s="2" t="s">
        <v>8</v>
      </c>
      <c r="C458" s="39">
        <v>18450</v>
      </c>
      <c r="D458" s="39">
        <v>49000</v>
      </c>
      <c r="E458" s="39">
        <v>49000</v>
      </c>
      <c r="F458" s="27">
        <f t="shared" si="25"/>
        <v>265.58265582655827</v>
      </c>
      <c r="G458" s="27">
        <f t="shared" si="26"/>
        <v>100</v>
      </c>
      <c r="H458" s="14">
        <f t="shared" si="27"/>
        <v>30550</v>
      </c>
      <c r="J458" s="24">
        <f t="shared" si="28"/>
      </c>
      <c r="K458" s="24"/>
      <c r="L458" s="24"/>
    </row>
    <row r="459" spans="1:12" ht="12.75">
      <c r="A459" s="11" t="s">
        <v>337</v>
      </c>
      <c r="B459" s="8" t="s">
        <v>338</v>
      </c>
      <c r="C459" s="38">
        <v>77119622.96</v>
      </c>
      <c r="D459" s="38">
        <v>105232555</v>
      </c>
      <c r="E459" s="38">
        <v>77613507.22</v>
      </c>
      <c r="F459" s="25">
        <f t="shared" si="25"/>
        <v>100.64041321915718</v>
      </c>
      <c r="G459" s="25">
        <f t="shared" si="26"/>
        <v>73.7542742547684</v>
      </c>
      <c r="H459" s="15">
        <f t="shared" si="27"/>
        <v>493884.26000000536</v>
      </c>
      <c r="J459" s="24">
        <f t="shared" si="28"/>
      </c>
      <c r="K459" s="24"/>
      <c r="L459" s="24"/>
    </row>
    <row r="460" spans="1:12" s="9" customFormat="1" ht="12.75">
      <c r="A460" s="12" t="s">
        <v>339</v>
      </c>
      <c r="B460" s="10" t="s">
        <v>340</v>
      </c>
      <c r="C460" s="38">
        <v>77119622.96</v>
      </c>
      <c r="D460" s="38">
        <v>105232555</v>
      </c>
      <c r="E460" s="38">
        <v>77613507.22</v>
      </c>
      <c r="F460" s="25">
        <f t="shared" si="25"/>
        <v>100.64041321915718</v>
      </c>
      <c r="G460" s="25">
        <f t="shared" si="26"/>
        <v>73.7542742547684</v>
      </c>
      <c r="H460" s="15">
        <f t="shared" si="27"/>
        <v>493884.26000000536</v>
      </c>
      <c r="J460" s="24">
        <f t="shared" si="28"/>
      </c>
      <c r="K460" s="24"/>
      <c r="L460" s="24"/>
    </row>
    <row r="461" spans="1:12" s="9" customFormat="1" ht="12.75">
      <c r="A461" s="13" t="s">
        <v>5</v>
      </c>
      <c r="B461" s="2" t="s">
        <v>6</v>
      </c>
      <c r="C461" s="39">
        <v>77063124.21</v>
      </c>
      <c r="D461" s="39">
        <v>104054539</v>
      </c>
      <c r="E461" s="39">
        <v>77418623.27</v>
      </c>
      <c r="F461" s="27">
        <f t="shared" si="25"/>
        <v>100.46130891219937</v>
      </c>
      <c r="G461" s="27">
        <f t="shared" si="26"/>
        <v>74.40196652065318</v>
      </c>
      <c r="H461" s="14">
        <f t="shared" si="27"/>
        <v>355499.0600000024</v>
      </c>
      <c r="J461" s="24">
        <f t="shared" si="28"/>
      </c>
      <c r="K461" s="24"/>
      <c r="L461" s="24"/>
    </row>
    <row r="462" spans="1:12" ht="12.75">
      <c r="A462" s="13" t="s">
        <v>7</v>
      </c>
      <c r="B462" s="2" t="s">
        <v>8</v>
      </c>
      <c r="C462" s="39">
        <v>56498.75</v>
      </c>
      <c r="D462" s="39">
        <v>1178016</v>
      </c>
      <c r="E462" s="39">
        <v>194883.95</v>
      </c>
      <c r="F462" s="27">
        <f t="shared" si="25"/>
        <v>344.9349764375318</v>
      </c>
      <c r="G462" s="27">
        <f t="shared" si="26"/>
        <v>16.54340433406677</v>
      </c>
      <c r="H462" s="14">
        <f t="shared" si="27"/>
        <v>138385.2</v>
      </c>
      <c r="J462" s="24">
        <f t="shared" si="28"/>
      </c>
      <c r="K462" s="24"/>
      <c r="L462" s="24"/>
    </row>
    <row r="463" spans="1:12" ht="12.75">
      <c r="A463" s="11" t="s">
        <v>341</v>
      </c>
      <c r="B463" s="8" t="s">
        <v>342</v>
      </c>
      <c r="C463" s="38">
        <v>45176789.05</v>
      </c>
      <c r="D463" s="38">
        <v>51523235</v>
      </c>
      <c r="E463" s="38">
        <v>45049047.18</v>
      </c>
      <c r="F463" s="25">
        <f t="shared" si="25"/>
        <v>99.71724004143229</v>
      </c>
      <c r="G463" s="25">
        <f t="shared" si="26"/>
        <v>87.43443066026425</v>
      </c>
      <c r="H463" s="15">
        <f t="shared" si="27"/>
        <v>-127741.86999999732</v>
      </c>
      <c r="J463" s="24">
        <f t="shared" si="28"/>
      </c>
      <c r="K463" s="24"/>
      <c r="L463" s="24"/>
    </row>
    <row r="464" spans="1:12" s="9" customFormat="1" ht="12.75">
      <c r="A464" s="12" t="s">
        <v>343</v>
      </c>
      <c r="B464" s="10" t="s">
        <v>344</v>
      </c>
      <c r="C464" s="38">
        <v>45176789.05</v>
      </c>
      <c r="D464" s="38">
        <v>51523235</v>
      </c>
      <c r="E464" s="38">
        <v>45049047.18</v>
      </c>
      <c r="F464" s="25">
        <f t="shared" si="25"/>
        <v>99.71724004143229</v>
      </c>
      <c r="G464" s="25">
        <f t="shared" si="26"/>
        <v>87.43443066026425</v>
      </c>
      <c r="H464" s="15">
        <f t="shared" si="27"/>
        <v>-127741.86999999732</v>
      </c>
      <c r="J464" s="24">
        <f t="shared" si="28"/>
      </c>
      <c r="K464" s="24"/>
      <c r="L464" s="24"/>
    </row>
    <row r="465" spans="1:12" s="9" customFormat="1" ht="12.75">
      <c r="A465" s="13" t="s">
        <v>5</v>
      </c>
      <c r="B465" s="2" t="s">
        <v>6</v>
      </c>
      <c r="C465" s="39">
        <v>44581525.97</v>
      </c>
      <c r="D465" s="39">
        <v>50888335</v>
      </c>
      <c r="E465" s="39">
        <v>44459197.2</v>
      </c>
      <c r="F465" s="27">
        <f t="shared" si="25"/>
        <v>99.7256065885176</v>
      </c>
      <c r="G465" s="27">
        <f t="shared" si="26"/>
        <v>87.3661855904698</v>
      </c>
      <c r="H465" s="14">
        <f t="shared" si="27"/>
        <v>-122328.76999999583</v>
      </c>
      <c r="J465" s="24">
        <f t="shared" si="28"/>
      </c>
      <c r="K465" s="24"/>
      <c r="L465" s="24"/>
    </row>
    <row r="466" spans="1:12" ht="12.75">
      <c r="A466" s="13" t="s">
        <v>7</v>
      </c>
      <c r="B466" s="2" t="s">
        <v>8</v>
      </c>
      <c r="C466" s="39">
        <v>595263.08</v>
      </c>
      <c r="D466" s="39">
        <v>634900</v>
      </c>
      <c r="E466" s="39">
        <v>589849.98</v>
      </c>
      <c r="F466" s="27">
        <f t="shared" si="25"/>
        <v>99.09063736995078</v>
      </c>
      <c r="G466" s="27">
        <f t="shared" si="26"/>
        <v>92.90439124271539</v>
      </c>
      <c r="H466" s="14">
        <f t="shared" si="27"/>
        <v>-5413.099999999977</v>
      </c>
      <c r="J466" s="24">
        <f t="shared" si="28"/>
      </c>
      <c r="K466" s="24"/>
      <c r="L466" s="24"/>
    </row>
    <row r="467" spans="1:12" ht="25.5">
      <c r="A467" s="11" t="s">
        <v>345</v>
      </c>
      <c r="B467" s="8" t="s">
        <v>346</v>
      </c>
      <c r="C467" s="38">
        <v>6825908.12</v>
      </c>
      <c r="D467" s="38">
        <v>8690682</v>
      </c>
      <c r="E467" s="38">
        <v>6602151.01</v>
      </c>
      <c r="F467" s="25">
        <f t="shared" si="25"/>
        <v>96.72194371699219</v>
      </c>
      <c r="G467" s="25">
        <f t="shared" si="26"/>
        <v>75.96815773491655</v>
      </c>
      <c r="H467" s="15">
        <f t="shared" si="27"/>
        <v>-223757.11000000034</v>
      </c>
      <c r="J467" s="24">
        <f t="shared" si="28"/>
      </c>
      <c r="K467" s="24"/>
      <c r="L467" s="24"/>
    </row>
    <row r="468" spans="1:12" s="9" customFormat="1" ht="12.75">
      <c r="A468" s="12" t="s">
        <v>347</v>
      </c>
      <c r="B468" s="10" t="s">
        <v>348</v>
      </c>
      <c r="C468" s="38">
        <v>6825908.12</v>
      </c>
      <c r="D468" s="38">
        <v>8690682</v>
      </c>
      <c r="E468" s="38">
        <v>6602151.01</v>
      </c>
      <c r="F468" s="25">
        <f t="shared" si="25"/>
        <v>96.72194371699219</v>
      </c>
      <c r="G468" s="25">
        <f t="shared" si="26"/>
        <v>75.96815773491655</v>
      </c>
      <c r="H468" s="15">
        <f t="shared" si="27"/>
        <v>-223757.11000000034</v>
      </c>
      <c r="J468" s="24">
        <f t="shared" si="28"/>
      </c>
      <c r="K468" s="24"/>
      <c r="L468" s="24"/>
    </row>
    <row r="469" spans="1:12" s="9" customFormat="1" ht="12.75">
      <c r="A469" s="13" t="s">
        <v>5</v>
      </c>
      <c r="B469" s="2" t="s">
        <v>6</v>
      </c>
      <c r="C469" s="39">
        <v>6781059.37</v>
      </c>
      <c r="D469" s="39">
        <v>8588682</v>
      </c>
      <c r="E469" s="39">
        <v>6567174.44</v>
      </c>
      <c r="F469" s="27">
        <f t="shared" si="25"/>
        <v>96.84584784869685</v>
      </c>
      <c r="G469" s="27">
        <f t="shared" si="26"/>
        <v>76.46312251402486</v>
      </c>
      <c r="H469" s="14">
        <f t="shared" si="27"/>
        <v>-213884.9299999997</v>
      </c>
      <c r="J469" s="24">
        <f t="shared" si="28"/>
      </c>
      <c r="K469" s="24"/>
      <c r="L469" s="24"/>
    </row>
    <row r="470" spans="1:12" ht="12.75">
      <c r="A470" s="13" t="s">
        <v>7</v>
      </c>
      <c r="B470" s="2" t="s">
        <v>8</v>
      </c>
      <c r="C470" s="39">
        <v>44848.75</v>
      </c>
      <c r="D470" s="39">
        <v>102000</v>
      </c>
      <c r="E470" s="39">
        <v>34976.57</v>
      </c>
      <c r="F470" s="27">
        <f t="shared" si="25"/>
        <v>77.98783689623457</v>
      </c>
      <c r="G470" s="27">
        <f t="shared" si="26"/>
        <v>34.29075490196078</v>
      </c>
      <c r="H470" s="14">
        <f t="shared" si="27"/>
        <v>-9872.18</v>
      </c>
      <c r="J470" s="24">
        <f t="shared" si="28"/>
      </c>
      <c r="K470" s="24"/>
      <c r="L470" s="24"/>
    </row>
    <row r="471" spans="1:12" ht="12.75">
      <c r="A471" s="11" t="s">
        <v>349</v>
      </c>
      <c r="B471" s="8" t="s">
        <v>350</v>
      </c>
      <c r="C471" s="38">
        <v>115938557.55</v>
      </c>
      <c r="D471" s="38">
        <v>0</v>
      </c>
      <c r="E471" s="38"/>
      <c r="F471" s="25">
        <f t="shared" si="25"/>
        <v>0</v>
      </c>
      <c r="G471" s="25" t="str">
        <f t="shared" si="26"/>
        <v>x</v>
      </c>
      <c r="H471" s="15">
        <f t="shared" si="27"/>
        <v>-115938557.55</v>
      </c>
      <c r="J471" s="24">
        <f t="shared" si="28"/>
      </c>
      <c r="K471" s="24"/>
      <c r="L471" s="24"/>
    </row>
    <row r="472" spans="1:12" s="9" customFormat="1" ht="12.75">
      <c r="A472" s="12" t="s">
        <v>351</v>
      </c>
      <c r="B472" s="10" t="s">
        <v>352</v>
      </c>
      <c r="C472" s="38">
        <v>115938557.55</v>
      </c>
      <c r="D472" s="38">
        <v>0</v>
      </c>
      <c r="E472" s="38"/>
      <c r="F472" s="25">
        <f t="shared" si="25"/>
        <v>0</v>
      </c>
      <c r="G472" s="25" t="str">
        <f t="shared" si="26"/>
        <v>x</v>
      </c>
      <c r="H472" s="15">
        <f t="shared" si="27"/>
        <v>-115938557.55</v>
      </c>
      <c r="J472" s="24">
        <f t="shared" si="28"/>
      </c>
      <c r="K472" s="24"/>
      <c r="L472" s="24"/>
    </row>
    <row r="473" spans="1:12" s="9" customFormat="1" ht="12.75">
      <c r="A473" s="13" t="s">
        <v>5</v>
      </c>
      <c r="B473" s="2" t="s">
        <v>6</v>
      </c>
      <c r="C473" s="39">
        <v>115922324.05</v>
      </c>
      <c r="D473" s="39">
        <v>0</v>
      </c>
      <c r="E473" s="39"/>
      <c r="F473" s="27">
        <f t="shared" si="25"/>
        <v>0</v>
      </c>
      <c r="G473" s="27" t="str">
        <f t="shared" si="26"/>
        <v>x</v>
      </c>
      <c r="H473" s="14">
        <f t="shared" si="27"/>
        <v>-115922324.05</v>
      </c>
      <c r="J473" s="24">
        <f t="shared" si="28"/>
      </c>
      <c r="K473" s="24"/>
      <c r="L473" s="24"/>
    </row>
    <row r="474" spans="1:12" ht="12.75">
      <c r="A474" s="13" t="s">
        <v>7</v>
      </c>
      <c r="B474" s="2" t="s">
        <v>8</v>
      </c>
      <c r="C474" s="39">
        <v>16233.5</v>
      </c>
      <c r="D474" s="39">
        <v>0</v>
      </c>
      <c r="E474" s="39"/>
      <c r="F474" s="27">
        <f aca="true" t="shared" si="29" ref="F474:F501">IF(C474=0,"x",E474/C474*100)</f>
        <v>0</v>
      </c>
      <c r="G474" s="27" t="str">
        <f t="shared" si="26"/>
        <v>x</v>
      </c>
      <c r="H474" s="14">
        <f aca="true" t="shared" si="30" ref="H474:H501">+E474-C474</f>
        <v>-16233.5</v>
      </c>
      <c r="J474" s="24">
        <f t="shared" si="28"/>
      </c>
      <c r="K474" s="24"/>
      <c r="L474" s="24"/>
    </row>
    <row r="475" spans="1:12" ht="12.75">
      <c r="A475" s="11" t="s">
        <v>353</v>
      </c>
      <c r="B475" s="8" t="s">
        <v>354</v>
      </c>
      <c r="C475" s="38">
        <v>486538.64</v>
      </c>
      <c r="D475" s="38">
        <v>0</v>
      </c>
      <c r="E475" s="38"/>
      <c r="F475" s="25">
        <f t="shared" si="29"/>
        <v>0</v>
      </c>
      <c r="G475" s="25" t="str">
        <f aca="true" t="shared" si="31" ref="G475:G497">IF(D475=0,"x",E475/D475*100)</f>
        <v>x</v>
      </c>
      <c r="H475" s="15">
        <f t="shared" si="30"/>
        <v>-486538.64</v>
      </c>
      <c r="J475" s="24">
        <f t="shared" si="28"/>
      </c>
      <c r="K475" s="24"/>
      <c r="L475" s="24"/>
    </row>
    <row r="476" spans="1:12" s="9" customFormat="1" ht="12.75">
      <c r="A476" s="12" t="s">
        <v>355</v>
      </c>
      <c r="B476" s="10" t="s">
        <v>356</v>
      </c>
      <c r="C476" s="38">
        <v>486538.64</v>
      </c>
      <c r="D476" s="38">
        <v>0</v>
      </c>
      <c r="E476" s="38"/>
      <c r="F476" s="25">
        <f t="shared" si="29"/>
        <v>0</v>
      </c>
      <c r="G476" s="25" t="str">
        <f t="shared" si="31"/>
        <v>x</v>
      </c>
      <c r="H476" s="15">
        <f t="shared" si="30"/>
        <v>-486538.64</v>
      </c>
      <c r="J476" s="24">
        <f t="shared" si="28"/>
      </c>
      <c r="K476" s="24"/>
      <c r="L476" s="24"/>
    </row>
    <row r="477" spans="1:12" s="9" customFormat="1" ht="12.75">
      <c r="A477" s="13" t="s">
        <v>5</v>
      </c>
      <c r="B477" s="2" t="s">
        <v>6</v>
      </c>
      <c r="C477" s="39">
        <v>485483.39</v>
      </c>
      <c r="D477" s="39">
        <v>0</v>
      </c>
      <c r="E477" s="39"/>
      <c r="F477" s="27">
        <f t="shared" si="29"/>
        <v>0</v>
      </c>
      <c r="G477" s="27" t="str">
        <f t="shared" si="31"/>
        <v>x</v>
      </c>
      <c r="H477" s="14">
        <f t="shared" si="30"/>
        <v>-485483.39</v>
      </c>
      <c r="J477" s="24">
        <f t="shared" si="28"/>
      </c>
      <c r="K477" s="24"/>
      <c r="L477" s="24"/>
    </row>
    <row r="478" spans="1:12" ht="12.75">
      <c r="A478" s="13" t="s">
        <v>7</v>
      </c>
      <c r="B478" s="2" t="s">
        <v>8</v>
      </c>
      <c r="C478" s="39">
        <v>1055.25</v>
      </c>
      <c r="D478" s="39">
        <v>0</v>
      </c>
      <c r="E478" s="39"/>
      <c r="F478" s="27">
        <f t="shared" si="29"/>
        <v>0</v>
      </c>
      <c r="G478" s="27" t="str">
        <f t="shared" si="31"/>
        <v>x</v>
      </c>
      <c r="H478" s="14">
        <f t="shared" si="30"/>
        <v>-1055.25</v>
      </c>
      <c r="J478" s="24">
        <f t="shared" si="28"/>
      </c>
      <c r="K478" s="24"/>
      <c r="L478" s="24"/>
    </row>
    <row r="479" spans="1:12" ht="25.5">
      <c r="A479" s="11" t="s">
        <v>357</v>
      </c>
      <c r="B479" s="8" t="s">
        <v>358</v>
      </c>
      <c r="C479" s="38">
        <v>3978562.81</v>
      </c>
      <c r="D479" s="38">
        <v>0</v>
      </c>
      <c r="E479" s="38"/>
      <c r="F479" s="25">
        <f t="shared" si="29"/>
        <v>0</v>
      </c>
      <c r="G479" s="25" t="str">
        <f t="shared" si="31"/>
        <v>x</v>
      </c>
      <c r="H479" s="15">
        <f t="shared" si="30"/>
        <v>-3978562.81</v>
      </c>
      <c r="J479" s="24">
        <f t="shared" si="28"/>
      </c>
      <c r="K479" s="24"/>
      <c r="L479" s="24"/>
    </row>
    <row r="480" spans="1:12" s="9" customFormat="1" ht="12.75">
      <c r="A480" s="12" t="s">
        <v>359</v>
      </c>
      <c r="B480" s="10" t="s">
        <v>360</v>
      </c>
      <c r="C480" s="38">
        <v>3978562.81</v>
      </c>
      <c r="D480" s="38">
        <v>0</v>
      </c>
      <c r="E480" s="38"/>
      <c r="F480" s="25">
        <f t="shared" si="29"/>
        <v>0</v>
      </c>
      <c r="G480" s="25" t="str">
        <f t="shared" si="31"/>
        <v>x</v>
      </c>
      <c r="H480" s="15">
        <f t="shared" si="30"/>
        <v>-3978562.81</v>
      </c>
      <c r="J480" s="24">
        <f t="shared" si="28"/>
      </c>
      <c r="K480" s="24"/>
      <c r="L480" s="24"/>
    </row>
    <row r="481" spans="1:12" s="9" customFormat="1" ht="12.75">
      <c r="A481" s="13" t="s">
        <v>5</v>
      </c>
      <c r="B481" s="2" t="s">
        <v>6</v>
      </c>
      <c r="C481" s="39">
        <v>3944940.06</v>
      </c>
      <c r="D481" s="39">
        <v>0</v>
      </c>
      <c r="E481" s="39"/>
      <c r="F481" s="27">
        <f t="shared" si="29"/>
        <v>0</v>
      </c>
      <c r="G481" s="27" t="str">
        <f t="shared" si="31"/>
        <v>x</v>
      </c>
      <c r="H481" s="14">
        <f t="shared" si="30"/>
        <v>-3944940.06</v>
      </c>
      <c r="J481" s="24">
        <f t="shared" si="28"/>
      </c>
      <c r="K481" s="24"/>
      <c r="L481" s="24"/>
    </row>
    <row r="482" spans="1:12" ht="12.75">
      <c r="A482" s="13" t="s">
        <v>7</v>
      </c>
      <c r="B482" s="2" t="s">
        <v>8</v>
      </c>
      <c r="C482" s="39">
        <v>33622.75</v>
      </c>
      <c r="D482" s="39">
        <v>0</v>
      </c>
      <c r="E482" s="39"/>
      <c r="F482" s="27">
        <f t="shared" si="29"/>
        <v>0</v>
      </c>
      <c r="G482" s="27" t="str">
        <f t="shared" si="31"/>
        <v>x</v>
      </c>
      <c r="H482" s="14">
        <f t="shared" si="30"/>
        <v>-33622.75</v>
      </c>
      <c r="J482" s="24">
        <f t="shared" si="28"/>
      </c>
      <c r="K482" s="24"/>
      <c r="L482" s="24"/>
    </row>
    <row r="483" spans="1:12" ht="12.75">
      <c r="A483" s="11" t="s">
        <v>361</v>
      </c>
      <c r="B483" s="8" t="s">
        <v>362</v>
      </c>
      <c r="C483" s="38">
        <v>17200808.98</v>
      </c>
      <c r="D483" s="38">
        <v>21791216</v>
      </c>
      <c r="E483" s="38">
        <v>18414706.73</v>
      </c>
      <c r="F483" s="25">
        <f t="shared" si="29"/>
        <v>107.05721313114658</v>
      </c>
      <c r="G483" s="25">
        <f t="shared" si="31"/>
        <v>84.50518195037854</v>
      </c>
      <c r="H483" s="15">
        <f t="shared" si="30"/>
        <v>1213897.75</v>
      </c>
      <c r="J483" s="24">
        <f t="shared" si="28"/>
      </c>
      <c r="K483" s="24"/>
      <c r="L483" s="24"/>
    </row>
    <row r="484" spans="1:12" s="9" customFormat="1" ht="25.5">
      <c r="A484" s="11" t="s">
        <v>363</v>
      </c>
      <c r="B484" s="8" t="s">
        <v>364</v>
      </c>
      <c r="C484" s="38">
        <v>11994235.76</v>
      </c>
      <c r="D484" s="38">
        <v>26728392</v>
      </c>
      <c r="E484" s="38">
        <v>12608244.34</v>
      </c>
      <c r="F484" s="25">
        <f t="shared" si="29"/>
        <v>105.11919719010092</v>
      </c>
      <c r="G484" s="25">
        <f t="shared" si="31"/>
        <v>47.171727876484304</v>
      </c>
      <c r="H484" s="15">
        <f t="shared" si="30"/>
        <v>614008.5800000001</v>
      </c>
      <c r="J484" s="24">
        <f t="shared" si="28"/>
      </c>
      <c r="K484" s="24"/>
      <c r="L484" s="24"/>
    </row>
    <row r="485" spans="1:12" s="9" customFormat="1" ht="12.75">
      <c r="A485" s="11" t="s">
        <v>365</v>
      </c>
      <c r="B485" s="8" t="s">
        <v>366</v>
      </c>
      <c r="C485" s="38">
        <v>10408969.82</v>
      </c>
      <c r="D485" s="38">
        <v>12799245</v>
      </c>
      <c r="E485" s="38">
        <v>8917106.93</v>
      </c>
      <c r="F485" s="25">
        <f t="shared" si="29"/>
        <v>85.66752602996786</v>
      </c>
      <c r="G485" s="25">
        <f t="shared" si="31"/>
        <v>69.6690072734759</v>
      </c>
      <c r="H485" s="15">
        <f t="shared" si="30"/>
        <v>-1491862.8900000006</v>
      </c>
      <c r="J485" s="24">
        <f t="shared" si="28"/>
      </c>
      <c r="K485" s="24"/>
      <c r="L485" s="24"/>
    </row>
    <row r="486" spans="1:12" s="9" customFormat="1" ht="12.75">
      <c r="A486" s="11" t="s">
        <v>367</v>
      </c>
      <c r="B486" s="8" t="s">
        <v>368</v>
      </c>
      <c r="C486" s="38">
        <v>9600635.04</v>
      </c>
      <c r="D486" s="38">
        <v>5568951</v>
      </c>
      <c r="E486" s="38">
        <v>4506859.82</v>
      </c>
      <c r="F486" s="25">
        <f t="shared" si="29"/>
        <v>46.9433511556544</v>
      </c>
      <c r="G486" s="25">
        <f t="shared" si="31"/>
        <v>80.9283439556211</v>
      </c>
      <c r="H486" s="15">
        <f t="shared" si="30"/>
        <v>-5093775.219999999</v>
      </c>
      <c r="J486" s="24">
        <f t="shared" si="28"/>
      </c>
      <c r="K486" s="24"/>
      <c r="L486" s="24"/>
    </row>
    <row r="487" spans="1:12" s="9" customFormat="1" ht="12.75">
      <c r="A487" s="12" t="s">
        <v>369</v>
      </c>
      <c r="B487" s="10" t="s">
        <v>370</v>
      </c>
      <c r="C487" s="40">
        <v>9600635.04</v>
      </c>
      <c r="D487" s="40">
        <v>5568951</v>
      </c>
      <c r="E487" s="40">
        <v>4506859.82</v>
      </c>
      <c r="F487" s="28">
        <f t="shared" si="29"/>
        <v>46.9433511556544</v>
      </c>
      <c r="G487" s="28">
        <f t="shared" si="31"/>
        <v>80.9283439556211</v>
      </c>
      <c r="H487" s="23">
        <f t="shared" si="30"/>
        <v>-5093775.219999999</v>
      </c>
      <c r="J487" s="24">
        <f t="shared" si="28"/>
      </c>
      <c r="K487" s="24"/>
      <c r="L487" s="24"/>
    </row>
    <row r="488" spans="1:12" ht="12.75">
      <c r="A488" s="13" t="s">
        <v>5</v>
      </c>
      <c r="B488" s="2" t="s">
        <v>6</v>
      </c>
      <c r="C488" s="39">
        <v>9596135.04</v>
      </c>
      <c r="D488" s="39">
        <v>5279968</v>
      </c>
      <c r="E488" s="39">
        <v>4442908.32</v>
      </c>
      <c r="F488" s="27">
        <f t="shared" si="29"/>
        <v>46.298934951211365</v>
      </c>
      <c r="G488" s="27">
        <f t="shared" si="31"/>
        <v>84.14650088788417</v>
      </c>
      <c r="H488" s="14">
        <f t="shared" si="30"/>
        <v>-5153226.719999999</v>
      </c>
      <c r="J488" s="24">
        <f t="shared" si="28"/>
      </c>
      <c r="K488" s="24"/>
      <c r="L488" s="24"/>
    </row>
    <row r="489" spans="1:12" ht="12.75">
      <c r="A489" s="13" t="s">
        <v>7</v>
      </c>
      <c r="B489" s="2" t="s">
        <v>8</v>
      </c>
      <c r="C489" s="39">
        <v>4500</v>
      </c>
      <c r="D489" s="39">
        <v>288983</v>
      </c>
      <c r="E489" s="39">
        <v>63951.5</v>
      </c>
      <c r="F489" s="27">
        <f t="shared" si="29"/>
        <v>1421.1444444444444</v>
      </c>
      <c r="G489" s="27">
        <f t="shared" si="31"/>
        <v>22.12984846859504</v>
      </c>
      <c r="H489" s="14">
        <f t="shared" si="30"/>
        <v>59451.5</v>
      </c>
      <c r="J489" s="24">
        <f t="shared" si="28"/>
      </c>
      <c r="K489" s="24"/>
      <c r="L489" s="24"/>
    </row>
    <row r="490" spans="1:12" ht="12.75">
      <c r="A490" s="11" t="s">
        <v>371</v>
      </c>
      <c r="B490" s="8" t="s">
        <v>372</v>
      </c>
      <c r="C490" s="40">
        <v>8214951.93</v>
      </c>
      <c r="D490" s="40">
        <v>16750082</v>
      </c>
      <c r="E490" s="40">
        <v>9192080.65</v>
      </c>
      <c r="F490" s="28">
        <f t="shared" si="29"/>
        <v>111.89451537058477</v>
      </c>
      <c r="G490" s="28">
        <f t="shared" si="31"/>
        <v>54.87782477721602</v>
      </c>
      <c r="H490" s="23">
        <f t="shared" si="30"/>
        <v>977128.7200000007</v>
      </c>
      <c r="J490" s="24">
        <f t="shared" si="28"/>
      </c>
      <c r="K490" s="24"/>
      <c r="L490" s="24"/>
    </row>
    <row r="491" spans="1:12" ht="12.75">
      <c r="A491" s="12" t="s">
        <v>373</v>
      </c>
      <c r="B491" s="10" t="s">
        <v>374</v>
      </c>
      <c r="C491" s="40">
        <v>8214951.93</v>
      </c>
      <c r="D491" s="40">
        <v>16750082</v>
      </c>
      <c r="E491" s="40">
        <v>9192080.65</v>
      </c>
      <c r="F491" s="28">
        <f t="shared" si="29"/>
        <v>111.89451537058477</v>
      </c>
      <c r="G491" s="28">
        <f t="shared" si="31"/>
        <v>54.87782477721602</v>
      </c>
      <c r="H491" s="23">
        <f t="shared" si="30"/>
        <v>977128.7200000007</v>
      </c>
      <c r="J491" s="24">
        <f t="shared" si="28"/>
      </c>
      <c r="K491" s="24"/>
      <c r="L491" s="24"/>
    </row>
    <row r="492" spans="1:12" ht="12.75">
      <c r="A492" s="13" t="s">
        <v>5</v>
      </c>
      <c r="B492" s="2" t="s">
        <v>6</v>
      </c>
      <c r="C492" s="39">
        <v>7160726.45</v>
      </c>
      <c r="D492" s="39">
        <v>11766055</v>
      </c>
      <c r="E492" s="39">
        <v>7953245.27</v>
      </c>
      <c r="F492" s="27">
        <f t="shared" si="29"/>
        <v>111.06757569268686</v>
      </c>
      <c r="G492" s="27">
        <f t="shared" si="31"/>
        <v>67.59483335748473</v>
      </c>
      <c r="H492" s="14">
        <f t="shared" si="30"/>
        <v>792518.8199999994</v>
      </c>
      <c r="J492" s="24">
        <f t="shared" si="28"/>
      </c>
      <c r="K492" s="24"/>
      <c r="L492" s="24"/>
    </row>
    <row r="493" spans="1:12" ht="12.75">
      <c r="A493" s="13" t="s">
        <v>7</v>
      </c>
      <c r="B493" s="2" t="s">
        <v>8</v>
      </c>
      <c r="C493" s="39">
        <v>1054225.48</v>
      </c>
      <c r="D493" s="39">
        <v>4984027</v>
      </c>
      <c r="E493" s="39">
        <v>1238835.38</v>
      </c>
      <c r="F493" s="27">
        <f t="shared" si="29"/>
        <v>117.51142459580848</v>
      </c>
      <c r="G493" s="27">
        <f t="shared" si="31"/>
        <v>24.85611293839299</v>
      </c>
      <c r="H493" s="14">
        <f t="shared" si="30"/>
        <v>184609.8999999999</v>
      </c>
      <c r="J493" s="24">
        <f t="shared" si="28"/>
      </c>
      <c r="K493" s="24"/>
      <c r="L493" s="24"/>
    </row>
    <row r="494" spans="1:12" ht="12.75">
      <c r="A494" s="11" t="s">
        <v>375</v>
      </c>
      <c r="B494" s="8" t="s">
        <v>376</v>
      </c>
      <c r="C494" s="40">
        <v>2196605.5</v>
      </c>
      <c r="D494" s="40">
        <v>2853197</v>
      </c>
      <c r="E494" s="40">
        <v>1459210.04</v>
      </c>
      <c r="F494" s="28">
        <f t="shared" si="29"/>
        <v>66.43022791302307</v>
      </c>
      <c r="G494" s="28">
        <f t="shared" si="31"/>
        <v>51.14298241586543</v>
      </c>
      <c r="H494" s="23">
        <f t="shared" si="30"/>
        <v>-737395.46</v>
      </c>
      <c r="J494" s="24">
        <f t="shared" si="28"/>
      </c>
      <c r="K494" s="24"/>
      <c r="L494" s="24"/>
    </row>
    <row r="495" spans="1:12" ht="12.75">
      <c r="A495" s="12" t="s">
        <v>377</v>
      </c>
      <c r="B495" s="10" t="s">
        <v>187</v>
      </c>
      <c r="C495" s="40">
        <v>2196605.5</v>
      </c>
      <c r="D495" s="40">
        <v>2853197</v>
      </c>
      <c r="E495" s="40">
        <v>1459210.04</v>
      </c>
      <c r="F495" s="28">
        <f t="shared" si="29"/>
        <v>66.43022791302307</v>
      </c>
      <c r="G495" s="28">
        <f t="shared" si="31"/>
        <v>51.14298241586543</v>
      </c>
      <c r="H495" s="23">
        <f t="shared" si="30"/>
        <v>-737395.46</v>
      </c>
      <c r="J495" s="24">
        <f t="shared" si="28"/>
      </c>
      <c r="K495" s="24"/>
      <c r="L495" s="24"/>
    </row>
    <row r="496" spans="1:12" ht="12.75">
      <c r="A496" s="13" t="s">
        <v>5</v>
      </c>
      <c r="B496" s="2" t="s">
        <v>6</v>
      </c>
      <c r="C496" s="39">
        <v>2196605.5</v>
      </c>
      <c r="D496" s="39">
        <v>2831947</v>
      </c>
      <c r="E496" s="39">
        <v>1459210.04</v>
      </c>
      <c r="F496" s="27">
        <f t="shared" si="29"/>
        <v>66.43022791302307</v>
      </c>
      <c r="G496" s="27">
        <f t="shared" si="31"/>
        <v>51.52674255556337</v>
      </c>
      <c r="H496" s="14">
        <f t="shared" si="30"/>
        <v>-737395.46</v>
      </c>
      <c r="J496" s="24">
        <f t="shared" si="28"/>
      </c>
      <c r="K496" s="24"/>
      <c r="L496" s="24"/>
    </row>
    <row r="497" spans="1:12" ht="12.75">
      <c r="A497" s="13" t="s">
        <v>7</v>
      </c>
      <c r="B497" s="2" t="s">
        <v>8</v>
      </c>
      <c r="C497" s="39"/>
      <c r="D497" s="39">
        <v>21250</v>
      </c>
      <c r="E497" s="39"/>
      <c r="F497" s="27" t="str">
        <f t="shared" si="29"/>
        <v>x</v>
      </c>
      <c r="G497" s="27">
        <f t="shared" si="31"/>
        <v>0</v>
      </c>
      <c r="H497" s="14">
        <f t="shared" si="30"/>
        <v>0</v>
      </c>
      <c r="J497" s="24">
        <f t="shared" si="28"/>
      </c>
      <c r="K497" s="24"/>
      <c r="L497" s="24"/>
    </row>
    <row r="498" spans="1:12" ht="12.75">
      <c r="A498" s="11" t="s">
        <v>408</v>
      </c>
      <c r="B498" s="8" t="s">
        <v>415</v>
      </c>
      <c r="C498" s="40"/>
      <c r="D498" s="40">
        <v>1835398</v>
      </c>
      <c r="E498" s="40">
        <v>1097569.29</v>
      </c>
      <c r="F498" s="28" t="str">
        <f t="shared" si="29"/>
        <v>x</v>
      </c>
      <c r="G498" s="28">
        <f>IF(D498=0,"x",E498/D498*100)</f>
        <v>59.80007006654687</v>
      </c>
      <c r="H498" s="23">
        <f t="shared" si="30"/>
        <v>1097569.29</v>
      </c>
      <c r="J498" s="24">
        <f t="shared" si="28"/>
      </c>
      <c r="K498" s="24"/>
      <c r="L498" s="24"/>
    </row>
    <row r="499" spans="1:12" ht="12.75">
      <c r="A499" s="12" t="s">
        <v>409</v>
      </c>
      <c r="B499" s="10" t="s">
        <v>416</v>
      </c>
      <c r="C499" s="40"/>
      <c r="D499" s="40">
        <v>1835398</v>
      </c>
      <c r="E499" s="40">
        <v>1097569.29</v>
      </c>
      <c r="F499" s="28" t="str">
        <f t="shared" si="29"/>
        <v>x</v>
      </c>
      <c r="G499" s="28">
        <f>IF(D499=0,"x",E499/D499*100)</f>
        <v>59.80007006654687</v>
      </c>
      <c r="H499" s="23">
        <f t="shared" si="30"/>
        <v>1097569.29</v>
      </c>
      <c r="J499" s="24">
        <f t="shared" si="28"/>
      </c>
      <c r="K499" s="24"/>
      <c r="L499" s="24"/>
    </row>
    <row r="500" spans="1:12" ht="12.75">
      <c r="A500" s="13" t="s">
        <v>5</v>
      </c>
      <c r="B500" s="2" t="s">
        <v>6</v>
      </c>
      <c r="C500" s="39"/>
      <c r="D500" s="39">
        <v>1798484</v>
      </c>
      <c r="E500" s="39">
        <v>1092569.29</v>
      </c>
      <c r="F500" s="27" t="str">
        <f t="shared" si="29"/>
        <v>x</v>
      </c>
      <c r="G500" s="27">
        <f>IF(D500=0,"x",E500/D500*100)</f>
        <v>60.74945843276893</v>
      </c>
      <c r="H500" s="14">
        <f t="shared" si="30"/>
        <v>1092569.29</v>
      </c>
      <c r="J500" s="24">
        <f t="shared" si="28"/>
      </c>
      <c r="K500" s="24"/>
      <c r="L500" s="24"/>
    </row>
    <row r="501" spans="1:12" ht="13.5" thickBot="1">
      <c r="A501" s="13" t="s">
        <v>7</v>
      </c>
      <c r="B501" s="16" t="s">
        <v>8</v>
      </c>
      <c r="C501" s="41"/>
      <c r="D501" s="41">
        <v>36914</v>
      </c>
      <c r="E501" s="41">
        <v>5000</v>
      </c>
      <c r="F501" s="29" t="str">
        <f t="shared" si="29"/>
        <v>x</v>
      </c>
      <c r="G501" s="29">
        <f>IF(D501=0,"x",E501/D501*100)</f>
        <v>13.544996478300916</v>
      </c>
      <c r="H501" s="17">
        <f t="shared" si="30"/>
        <v>5000</v>
      </c>
      <c r="J501" s="24">
        <f t="shared" si="28"/>
      </c>
      <c r="K501" s="24"/>
      <c r="L501" s="24"/>
    </row>
    <row r="502" spans="1:12" ht="12.75">
      <c r="A502" s="31"/>
      <c r="B502" s="2"/>
      <c r="C502" s="3"/>
      <c r="D502" s="3"/>
      <c r="E502" s="3"/>
      <c r="F502" s="27"/>
      <c r="G502" s="27"/>
      <c r="H502" s="3"/>
      <c r="J502" s="24"/>
      <c r="K502" s="24"/>
      <c r="L502" s="24"/>
    </row>
    <row r="503" spans="1:12" ht="12.75">
      <c r="A503" s="32" t="s">
        <v>389</v>
      </c>
      <c r="B503" s="2"/>
      <c r="C503" s="3"/>
      <c r="D503" s="3"/>
      <c r="E503" s="3"/>
      <c r="F503" s="27"/>
      <c r="G503" s="27"/>
      <c r="H503" s="3"/>
      <c r="J503" s="24"/>
      <c r="K503" s="24"/>
      <c r="L503" s="24"/>
    </row>
    <row r="504" spans="1:12" ht="12.75">
      <c r="A504" s="1" t="s">
        <v>388</v>
      </c>
      <c r="B504" s="2"/>
      <c r="C504" s="3"/>
      <c r="D504" s="3"/>
      <c r="E504" s="3"/>
      <c r="F504" s="27"/>
      <c r="G504" s="27"/>
      <c r="H504" s="3"/>
      <c r="J504" s="24"/>
      <c r="K504" s="24"/>
      <c r="L504" s="24"/>
    </row>
    <row r="505" spans="6:12" ht="12.75">
      <c r="F505" s="27"/>
      <c r="J505" s="24"/>
      <c r="K505" s="24"/>
      <c r="L505" s="24"/>
    </row>
    <row r="506" spans="6:12" ht="12.75">
      <c r="F506" s="27"/>
      <c r="J506" s="24"/>
      <c r="K506" s="24"/>
      <c r="L506" s="24"/>
    </row>
    <row r="507" spans="6:12" ht="12.75">
      <c r="F507" s="27"/>
      <c r="J507" s="24"/>
      <c r="K507" s="24"/>
      <c r="L507" s="24"/>
    </row>
    <row r="508" spans="6:12" ht="12.75">
      <c r="F508" s="27"/>
      <c r="J508" s="24"/>
      <c r="K508" s="24"/>
      <c r="L508" s="24"/>
    </row>
    <row r="509" spans="6:12" ht="12.75">
      <c r="F509" s="27"/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spans="10:12" ht="12.75">
      <c r="J563" s="24"/>
      <c r="K563" s="24"/>
      <c r="L563" s="24"/>
    </row>
    <row r="564" spans="10:12" ht="12.75">
      <c r="J564" s="24"/>
      <c r="K564" s="24"/>
      <c r="L564" s="24"/>
    </row>
    <row r="565" spans="10:12" ht="12.75">
      <c r="J565" s="24"/>
      <c r="K565" s="24"/>
      <c r="L565" s="24"/>
    </row>
    <row r="566" spans="10:12" ht="12.75">
      <c r="J566" s="24"/>
      <c r="K566" s="24"/>
      <c r="L566" s="24"/>
    </row>
    <row r="567" spans="10:12" ht="12.75">
      <c r="J567" s="24"/>
      <c r="K567" s="24"/>
      <c r="L567" s="24"/>
    </row>
    <row r="568" spans="10:12" ht="12.75">
      <c r="J568" s="24"/>
      <c r="K568" s="24"/>
      <c r="L568" s="24"/>
    </row>
    <row r="569" spans="10:12" ht="12.75">
      <c r="J569" s="24"/>
      <c r="K569" s="24"/>
      <c r="L569" s="24"/>
    </row>
    <row r="570" ht="12.75">
      <c r="J570" s="24"/>
    </row>
    <row r="571" ht="12.75">
      <c r="J571" s="24"/>
    </row>
    <row r="572" ht="12.75">
      <c r="J572" s="24"/>
    </row>
    <row r="573" ht="12.75">
      <c r="J573" s="24"/>
    </row>
    <row r="574" ht="12.75">
      <c r="J574" s="24"/>
    </row>
    <row r="575" ht="12.75">
      <c r="J575" s="24"/>
    </row>
    <row r="576" ht="12.75">
      <c r="J576" s="24"/>
    </row>
    <row r="577" ht="12.75">
      <c r="J577" s="24"/>
    </row>
    <row r="578" ht="12.75">
      <c r="J578" s="24"/>
    </row>
    <row r="579" ht="12.75">
      <c r="J579" s="24"/>
    </row>
    <row r="580" ht="12.75">
      <c r="J580" s="24"/>
    </row>
    <row r="581" ht="12.75">
      <c r="J581" s="24"/>
    </row>
    <row r="582" ht="12.75">
      <c r="J582" s="24"/>
    </row>
    <row r="583" ht="12.75">
      <c r="J583" s="24"/>
    </row>
    <row r="584" ht="12.75">
      <c r="J584" s="24"/>
    </row>
    <row r="585" ht="12.75">
      <c r="J585" s="24"/>
    </row>
    <row r="586" ht="12.75">
      <c r="J586" s="24"/>
    </row>
    <row r="587" ht="12.75">
      <c r="J587" s="24"/>
    </row>
    <row r="588" ht="12.75">
      <c r="J588" s="24"/>
    </row>
    <row r="589" ht="12.75">
      <c r="J589" s="24"/>
    </row>
    <row r="590" ht="12.75">
      <c r="J590" s="24"/>
    </row>
    <row r="591" ht="12.75">
      <c r="J591" s="24"/>
    </row>
    <row r="592" ht="12.75">
      <c r="J592" s="24"/>
    </row>
    <row r="593" ht="12.75">
      <c r="J593" s="24"/>
    </row>
    <row r="594" ht="12.75">
      <c r="J594" s="24"/>
    </row>
    <row r="595" ht="12.75">
      <c r="J595" s="24"/>
    </row>
    <row r="596" ht="12.75">
      <c r="J596" s="24"/>
    </row>
    <row r="597" ht="12.75">
      <c r="J597" s="24"/>
    </row>
    <row r="598" ht="12.75">
      <c r="J598" s="24"/>
    </row>
    <row r="599" ht="12.75">
      <c r="J599" s="24"/>
    </row>
    <row r="600" ht="12.75">
      <c r="J600" s="24"/>
    </row>
    <row r="601" ht="12.75">
      <c r="J601" s="24"/>
    </row>
    <row r="602" ht="12.75">
      <c r="J602" s="24"/>
    </row>
    <row r="603" ht="12.75">
      <c r="J603" s="24"/>
    </row>
    <row r="604" ht="12.75">
      <c r="J604" s="24"/>
    </row>
    <row r="605" ht="12.75">
      <c r="J605" s="24"/>
    </row>
    <row r="606" ht="12.75">
      <c r="J606" s="24"/>
    </row>
    <row r="607" ht="12.75">
      <c r="J607" s="24"/>
    </row>
    <row r="608" ht="12.75">
      <c r="J608" s="24"/>
    </row>
    <row r="609" ht="12.75">
      <c r="J609" s="24"/>
    </row>
    <row r="610" ht="12.75">
      <c r="J610" s="24"/>
    </row>
    <row r="611" ht="12.75">
      <c r="J611" s="24"/>
    </row>
    <row r="612" ht="12.75">
      <c r="J612" s="24"/>
    </row>
    <row r="613" ht="12.75">
      <c r="J613" s="24"/>
    </row>
    <row r="614" ht="12.75">
      <c r="J614" s="24"/>
    </row>
    <row r="615" ht="12.75">
      <c r="J615" s="24"/>
    </row>
    <row r="616" ht="12.75">
      <c r="J616" s="24"/>
    </row>
    <row r="617" ht="12.75">
      <c r="J617" s="24"/>
    </row>
    <row r="618" ht="12.75">
      <c r="J618" s="24"/>
    </row>
    <row r="619" ht="12.75">
      <c r="J619" s="24"/>
    </row>
    <row r="620" ht="12.75">
      <c r="J620" s="24"/>
    </row>
    <row r="621" ht="12.75">
      <c r="J621" s="24"/>
    </row>
    <row r="622" ht="12.75">
      <c r="J622" s="24"/>
    </row>
    <row r="623" ht="12.75">
      <c r="J623" s="24"/>
    </row>
    <row r="624" ht="12.75">
      <c r="J624" s="24"/>
    </row>
    <row r="625" ht="12.75">
      <c r="J625" s="24"/>
    </row>
    <row r="626" ht="12.75">
      <c r="J626" s="24"/>
    </row>
    <row r="627" ht="12.75">
      <c r="J627" s="24"/>
    </row>
    <row r="628" ht="12.75">
      <c r="J628" s="24"/>
    </row>
    <row r="629" ht="12.75">
      <c r="J629" s="24"/>
    </row>
    <row r="630" ht="12.75">
      <c r="J630" s="24"/>
    </row>
    <row r="631" ht="12.75">
      <c r="J631" s="24"/>
    </row>
    <row r="632" ht="12.75">
      <c r="J632" s="24"/>
    </row>
    <row r="633" ht="12.75">
      <c r="J633" s="24"/>
    </row>
    <row r="634" ht="12.75">
      <c r="J634" s="24"/>
    </row>
    <row r="635" ht="12.75">
      <c r="J635" s="24"/>
    </row>
    <row r="636" ht="12.75">
      <c r="J636" s="24"/>
    </row>
    <row r="637" ht="12.75">
      <c r="J637" s="24"/>
    </row>
    <row r="638" ht="12.75">
      <c r="J638" s="24"/>
    </row>
    <row r="639" ht="12.75">
      <c r="J639" s="24"/>
    </row>
    <row r="640" ht="12.75">
      <c r="J640" s="24"/>
    </row>
    <row r="641" ht="12.75">
      <c r="J641" s="24"/>
    </row>
    <row r="642" ht="12.75">
      <c r="J642" s="24"/>
    </row>
    <row r="643" ht="12.75">
      <c r="J643" s="24"/>
    </row>
    <row r="644" ht="12.75">
      <c r="J644" s="24"/>
    </row>
    <row r="645" ht="12.75">
      <c r="J645" s="24"/>
    </row>
    <row r="646" ht="12.75">
      <c r="J646" s="24"/>
    </row>
    <row r="647" ht="12.75">
      <c r="J647" s="24"/>
    </row>
    <row r="648" ht="12.75">
      <c r="J648" s="24"/>
    </row>
    <row r="649" ht="12.75">
      <c r="J649" s="24"/>
    </row>
    <row r="650" ht="12.75">
      <c r="J650" s="24"/>
    </row>
    <row r="651" ht="12.75">
      <c r="J651" s="24"/>
    </row>
    <row r="652" ht="12.75">
      <c r="J652" s="24"/>
    </row>
    <row r="653" ht="12.75">
      <c r="J653" s="24"/>
    </row>
    <row r="654" ht="12.75">
      <c r="J654" s="24"/>
    </row>
    <row r="655" ht="12.75">
      <c r="J655" s="24"/>
    </row>
    <row r="656" ht="12.75">
      <c r="J656" s="24"/>
    </row>
    <row r="657" ht="12.75">
      <c r="J657" s="24"/>
    </row>
    <row r="658" ht="12.75">
      <c r="J658" s="24"/>
    </row>
    <row r="659" ht="12.75">
      <c r="J659" s="24"/>
    </row>
    <row r="660" ht="12.75">
      <c r="J660" s="24"/>
    </row>
    <row r="661" ht="12.75">
      <c r="J661" s="24"/>
    </row>
    <row r="662" ht="12.75">
      <c r="J662" s="24"/>
    </row>
    <row r="663" ht="12.75">
      <c r="J663" s="24"/>
    </row>
    <row r="664" ht="12.75">
      <c r="J664" s="24"/>
    </row>
    <row r="665" ht="12.75">
      <c r="J665" s="24"/>
    </row>
    <row r="666" ht="12.75">
      <c r="J666" s="24"/>
    </row>
    <row r="667" ht="12.75">
      <c r="J667" s="24"/>
    </row>
    <row r="668" ht="12.75">
      <c r="J668" s="24"/>
    </row>
    <row r="669" ht="12.75">
      <c r="J669" s="24"/>
    </row>
    <row r="670" ht="12.75">
      <c r="J670" s="24"/>
    </row>
    <row r="671" ht="12.75">
      <c r="J671" s="24"/>
    </row>
    <row r="672" ht="12.75">
      <c r="J672" s="24"/>
    </row>
    <row r="673" ht="12.75">
      <c r="J673" s="24"/>
    </row>
    <row r="674" ht="12.75">
      <c r="J674" s="24"/>
    </row>
    <row r="675" ht="12.75">
      <c r="J675" s="24"/>
    </row>
    <row r="676" ht="12.75">
      <c r="J676" s="24"/>
    </row>
    <row r="677" ht="12.75">
      <c r="J677" s="24"/>
    </row>
    <row r="678" ht="12.75">
      <c r="J678" s="24"/>
    </row>
    <row r="679" ht="12.75">
      <c r="J679" s="24"/>
    </row>
    <row r="680" ht="12.75">
      <c r="J680" s="24"/>
    </row>
    <row r="681" ht="12.75">
      <c r="J681" s="24"/>
    </row>
    <row r="682" ht="12.75">
      <c r="J682" s="24"/>
    </row>
    <row r="683" ht="12.75">
      <c r="J683" s="24"/>
    </row>
    <row r="684" ht="12.75">
      <c r="J684" s="24"/>
    </row>
    <row r="685" ht="12.75">
      <c r="J685" s="24"/>
    </row>
    <row r="686" ht="12.75">
      <c r="J686" s="24"/>
    </row>
    <row r="687" ht="12.75">
      <c r="J687" s="24"/>
    </row>
    <row r="688" ht="12.75">
      <c r="J688" s="24"/>
    </row>
    <row r="689" ht="12.75">
      <c r="J689" s="24"/>
    </row>
    <row r="690" ht="12.75">
      <c r="J690" s="24"/>
    </row>
    <row r="691" ht="12.75">
      <c r="J691" s="24"/>
    </row>
    <row r="692" ht="12.75">
      <c r="J692" s="24"/>
    </row>
    <row r="693" ht="12.75">
      <c r="J693" s="24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  <row r="8741" spans="1:5" ht="12.75">
      <c r="A8741" s="5"/>
      <c r="B8741" s="6"/>
      <c r="C8741" s="7"/>
      <c r="D8741" s="7"/>
      <c r="E8741" s="7"/>
    </row>
    <row r="8742" spans="1:5" ht="12.75">
      <c r="A8742" s="5"/>
      <c r="B8742" s="6"/>
      <c r="C8742" s="7"/>
      <c r="D8742" s="7"/>
      <c r="E8742" s="7"/>
    </row>
    <row r="8743" spans="1:5" ht="12.75">
      <c r="A8743" s="5"/>
      <c r="B8743" s="6"/>
      <c r="C8743" s="7"/>
      <c r="D8743" s="7"/>
      <c r="E8743" s="7"/>
    </row>
    <row r="8744" spans="1:5" ht="12.75">
      <c r="A8744" s="5"/>
      <c r="B8744" s="6"/>
      <c r="C8744" s="7"/>
      <c r="D8744" s="7"/>
      <c r="E8744" s="7"/>
    </row>
    <row r="8745" spans="1:5" ht="12.75">
      <c r="A8745" s="5"/>
      <c r="B8745" s="6"/>
      <c r="C8745" s="7"/>
      <c r="D8745" s="7"/>
      <c r="E8745" s="7"/>
    </row>
    <row r="8746" spans="1:5" ht="12.75">
      <c r="A8746" s="5"/>
      <c r="B8746" s="6"/>
      <c r="C8746" s="7"/>
      <c r="D8746" s="7"/>
      <c r="E8746" s="7"/>
    </row>
    <row r="8747" spans="1:5" ht="12.75">
      <c r="A8747" s="5"/>
      <c r="B8747" s="6"/>
      <c r="C8747" s="7"/>
      <c r="D8747" s="7"/>
      <c r="E8747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2014-05-09T09:34:32Z</cp:lastPrinted>
  <dcterms:created xsi:type="dcterms:W3CDTF">2013-02-27T08:49:32Z</dcterms:created>
  <dcterms:modified xsi:type="dcterms:W3CDTF">2014-12-23T10:08:44Z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siječanj-listopad 2014..xls</vt:lpwstr>
  </property>
</Properties>
</file>